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/>
  <bookViews>
    <workbookView xWindow="10305" yWindow="-15" windowWidth="10200" windowHeight="6735" tabRatio="500"/>
  </bookViews>
  <sheets>
    <sheet name="LAK" sheetId="3" r:id="rId1"/>
    <sheet name="Sheet1" sheetId="4" r:id="rId2"/>
    <sheet name="Sheet2" sheetId="5" r:id="rId3"/>
    <sheet name="Sheet3" sheetId="6" r:id="rId4"/>
  </sheets>
  <definedNames>
    <definedName name="ACCREF">#REF!</definedName>
    <definedName name="_xlnm.Print_Area" localSheetId="0">LAK!$A$3:$G$122</definedName>
    <definedName name="_xlnm.Print_Titles" localSheetId="0">LAK!$9:$10</definedName>
    <definedName name="REF">#REF!</definedName>
  </definedName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2" i="6" l="1"/>
  <c r="G2" i="6"/>
  <c r="F3" i="6"/>
  <c r="F8" i="6"/>
  <c r="F4" i="6"/>
  <c r="F5" i="6"/>
  <c r="F6" i="6"/>
  <c r="G6" i="6"/>
  <c r="F7" i="6"/>
  <c r="G7" i="6"/>
  <c r="E8" i="6"/>
  <c r="D8" i="6"/>
  <c r="G3" i="6"/>
  <c r="G5" i="6"/>
  <c r="G4" i="6"/>
  <c r="C8" i="6"/>
  <c r="B8" i="6"/>
  <c r="F29" i="3"/>
  <c r="F42" i="3"/>
  <c r="F43" i="3"/>
  <c r="F53" i="3"/>
  <c r="F62" i="3"/>
  <c r="F61" i="3"/>
  <c r="F98" i="3"/>
  <c r="F104" i="3"/>
  <c r="F103" i="3"/>
  <c r="F77" i="3"/>
  <c r="F90" i="3"/>
  <c r="F91" i="3"/>
  <c r="G29" i="3"/>
  <c r="G42" i="3"/>
  <c r="G43" i="3"/>
  <c r="G53" i="3"/>
  <c r="G61" i="3"/>
  <c r="G62" i="3"/>
  <c r="G98" i="3"/>
  <c r="G104" i="3"/>
  <c r="G103" i="3"/>
  <c r="G77" i="3"/>
  <c r="G91" i="3"/>
  <c r="G90" i="3"/>
  <c r="G105" i="3"/>
  <c r="G107" i="3"/>
  <c r="F105" i="3"/>
  <c r="F106" i="3"/>
  <c r="G112" i="3"/>
  <c r="F107" i="3"/>
  <c r="F112" i="3"/>
  <c r="I112" i="3"/>
</calcChain>
</file>

<file path=xl/sharedStrings.xml><?xml version="1.0" encoding="utf-8"?>
<sst xmlns="http://schemas.openxmlformats.org/spreadsheetml/2006/main" count="131" uniqueCount="126">
  <si>
    <t>Uraian</t>
  </si>
  <si>
    <t>Pendapatan Pajak Daerah</t>
  </si>
  <si>
    <t>Pendapatan Retribusi Daerah</t>
  </si>
  <si>
    <t>Dana Bagi Hasil Pajak</t>
  </si>
  <si>
    <t>Dana Alokasi Khusus</t>
  </si>
  <si>
    <t>Dana Otonomi Khusus</t>
  </si>
  <si>
    <t>Dana Penyesuaian</t>
  </si>
  <si>
    <t>Pendapatan Hibah</t>
  </si>
  <si>
    <t>Pendapatan Dana Darurat</t>
  </si>
  <si>
    <t>Belanja Peralatan dan Mesin</t>
  </si>
  <si>
    <t>Belanja Gedung dan Bangunan</t>
  </si>
  <si>
    <t>Belanja Aset Lainnya</t>
  </si>
  <si>
    <t>Bagi Hasil Retribusi</t>
  </si>
  <si>
    <t>Pencairan Dana Cadangan</t>
  </si>
  <si>
    <t>Penerimaan dari Pengembalian Pokok Investasi</t>
  </si>
  <si>
    <t>Pembentukan Dana Cadangan</t>
  </si>
  <si>
    <t>Pembayaran Pokok Pinjaman Dalam Negeri -Lembaga Keuangan Bukan Bank</t>
  </si>
  <si>
    <t>Pemberian Pinjaman Kepada Perusahaan Negara</t>
  </si>
  <si>
    <t>Pemberian Pinjaman Kepada Perusahaan Daerah</t>
  </si>
  <si>
    <t>Lihat Catatan atas Laporan Keuangan yang merupakan bagian yang tidak dipisahkan dari Laporan Keuangan secara keseluruhan</t>
  </si>
  <si>
    <t>(Dalam Rupiah)</t>
  </si>
  <si>
    <t>Reff</t>
  </si>
  <si>
    <t>PEMERINTAH KABUPATEN LOMBOK TENGAH</t>
  </si>
  <si>
    <t>BUPATI LOMBOK TENGAH</t>
  </si>
  <si>
    <t>H. MOH. SUHAILI FT</t>
  </si>
  <si>
    <t>Praya,     Mei 2015</t>
  </si>
  <si>
    <t>Tanah</t>
  </si>
  <si>
    <t>Peralatan dan Mesin</t>
  </si>
  <si>
    <t>Gedung dan Bangunan</t>
  </si>
  <si>
    <t>Jalan, Irigasi, dan Jembatan</t>
  </si>
  <si>
    <t>Aset Tetap Lainnya</t>
  </si>
  <si>
    <t>Konstruksi dalam Pengerjaan</t>
  </si>
  <si>
    <t>JUMLAH ASET TETAP</t>
  </si>
  <si>
    <t xml:space="preserve">LAPORAN ARUS KAS </t>
  </si>
  <si>
    <t>Untuk Tahun Yang Berakhir Sampai Dengan 31 Desember 2014 dan 31 Desember 2013</t>
  </si>
  <si>
    <t>No</t>
  </si>
  <si>
    <t>Arus Kas dari Aktivitas Operasi</t>
  </si>
  <si>
    <t>Arus Masuk Kas</t>
  </si>
  <si>
    <t>Pendapatan  Hasil Pengelolaan Kekayaan Daerah yang Dipisahkan</t>
  </si>
  <si>
    <t>Lain-lain PAD yang sah</t>
  </si>
  <si>
    <t xml:space="preserve">Dana Bagi Hasil Sumber Daya Alam </t>
  </si>
  <si>
    <t xml:space="preserve">Dana  Alokasi Umum </t>
  </si>
  <si>
    <t>Pendapatan Bagi Hasil Pajak Provinsi</t>
  </si>
  <si>
    <t>Pendapatan Bantuan Keuangan Lainnya</t>
  </si>
  <si>
    <t>Pendapatan  Lainnya</t>
  </si>
  <si>
    <t>Pengembalian atas  Belanja Operasi Tahun berjalan</t>
  </si>
  <si>
    <t xml:space="preserve">    Jumlah Arus Masuk Kas( 3 s/d 18)</t>
  </si>
  <si>
    <t>Arus Keluar Kas</t>
  </si>
  <si>
    <t>Belanja Pegawai</t>
  </si>
  <si>
    <t xml:space="preserve">Belanja Barang </t>
  </si>
  <si>
    <t xml:space="preserve">Bunga </t>
  </si>
  <si>
    <t>Subsidi</t>
  </si>
  <si>
    <t xml:space="preserve">Hibah </t>
  </si>
  <si>
    <t xml:space="preserve">Bantuan Sosial </t>
  </si>
  <si>
    <t>Bantuan Keuangan</t>
  </si>
  <si>
    <t>Belanja Tak Terduga</t>
  </si>
  <si>
    <t xml:space="preserve">Bagi Hasil Pajak </t>
  </si>
  <si>
    <t>Bantuan Keuangan Kpd. Pemerintah Desa</t>
  </si>
  <si>
    <t xml:space="preserve">    Jumlah Arus Keluar Kas ( 21 s/d 31 )</t>
  </si>
  <si>
    <t>Arus Kas Bersih dari Aktivitas Operasi (19 - 32 )</t>
  </si>
  <si>
    <t>Arus Kas dari Aktivitas Investasi Aset Nonkeuangan</t>
  </si>
  <si>
    <t>Arus masuk Kas</t>
  </si>
  <si>
    <t>Pendapatan Penjualan atas Tanah</t>
  </si>
  <si>
    <t>Pendapatan penjualan atas Peralatan dan Mesin</t>
  </si>
  <si>
    <t>Pendapatan Penjualan atas Gedung dan Bangunan</t>
  </si>
  <si>
    <t xml:space="preserve">Pendapatan Penjualan  atas Jalan, Irigasi dan Jaringan </t>
  </si>
  <si>
    <t xml:space="preserve">Pendapatan dari penjualan  Aset Tetap </t>
  </si>
  <si>
    <t>Pendapatan dari Penjualan Aset Lainnya</t>
  </si>
  <si>
    <t>Pengembalian Belanja Invest. Non Keuangan Tahun berjalan</t>
  </si>
  <si>
    <t xml:space="preserve">    Jumlah Arus Masuk Kas ( 36 s/d 42 )</t>
  </si>
  <si>
    <t>Belanja  Tanah</t>
  </si>
  <si>
    <t>Belanja Jalan,Irigasi dan Jaringan</t>
  </si>
  <si>
    <t>Belanja  Aset Tetap Lainnya</t>
  </si>
  <si>
    <t xml:space="preserve">   Jumlah Arus Keluar Kas (45 s/d 50 )</t>
  </si>
  <si>
    <t>Arus Kas Bersih dari Aktivitas Investasi Aset Nonkeuangan (43 - 51)</t>
  </si>
  <si>
    <t xml:space="preserve">Arus Kas dari Aktivitas Pembiayaan </t>
  </si>
  <si>
    <t>Hasil Penjualan Kekayaan Daerah yang Dipisahkan</t>
  </si>
  <si>
    <t>Pinjaman Dalam Negeri - Pemerintah Pusat</t>
  </si>
  <si>
    <t>Pinjaman Dalam Negeri - Pemerintah Daerah Lainnya</t>
  </si>
  <si>
    <t>Pinjaman Dalam Negeri - Lembaga Keuangan Bank</t>
  </si>
  <si>
    <t>Pinjaman Dalam Negeri - Lembaga Keuangan Bukan Bank</t>
  </si>
  <si>
    <t>Pinjaman Dalam Negeri - Obligasi</t>
  </si>
  <si>
    <t>Pinjaman Dalam Negeri - Lainnya</t>
  </si>
  <si>
    <t>Penerimaan Kembali Pinjaman Kepada Perusahaan Negara</t>
  </si>
  <si>
    <t>Penyertaan Modal Pemerintah Daerah</t>
  </si>
  <si>
    <t>Pembayaran Pokok Pinjaman Dalam Negeri -Pemerintah Pusat</t>
  </si>
  <si>
    <t>Pembayaran Pokok Pinjaman Dalam Negeri -Pemerintah Daerah Lainnya</t>
  </si>
  <si>
    <t>Pembayaran Pokok Pinjaman Dalam Negeri -Lembaga Keuangan Bank</t>
  </si>
  <si>
    <t xml:space="preserve">Pembayaran Pokok Pinjaman Dalam Negeri -Obligasi </t>
  </si>
  <si>
    <t>Pembayaran Hutang pada pihak ketiga</t>
  </si>
  <si>
    <t>Pemberian Pinjaman Kepada Pemerintah Daerah Lainnya</t>
  </si>
  <si>
    <t>Arus Kas dari Aktivitas Nonanggaran</t>
  </si>
  <si>
    <t>Penerimaan Perhitungan Pihak Ketiga (PFK)</t>
  </si>
  <si>
    <t>Saldo Kas di Bendahara Pengeluaran Tahun sebelumnya</t>
  </si>
  <si>
    <t>Penerimaan atas pengembalian sisa TU Tahun berjalan</t>
  </si>
  <si>
    <t>Penerimaan atas pengembalian sisa Kas UP akhir tahun berjalan</t>
  </si>
  <si>
    <t>Pengeluaran Perhitungan Pihak Ketiga (PFK)</t>
  </si>
  <si>
    <t>Sisa Uang Muka Kerja/Uang Persediaan SKPD tahun berjalan</t>
  </si>
  <si>
    <t>Sisa TU tahun berjalan</t>
  </si>
  <si>
    <t xml:space="preserve">         Saldo Awal Kas di BUD</t>
  </si>
  <si>
    <t>Saldo  Kas di Kas Daerah - Kas di FKTP</t>
  </si>
  <si>
    <t>Saldo  Akhir Kas di Bendahara Pengeluaran SKPD</t>
  </si>
  <si>
    <t>Saldo Akhir Kas di Bendahara Penerima SKPD</t>
  </si>
  <si>
    <t>Saldo Akhir Kas di BLUD</t>
  </si>
  <si>
    <t>IV.C.1.a</t>
  </si>
  <si>
    <t>IV.C.1.b</t>
  </si>
  <si>
    <t>IV.C.2.a</t>
  </si>
  <si>
    <t>IV.C.2.b</t>
  </si>
  <si>
    <t xml:space="preserve">    Jumlah Arus Masuk Kas ( 57 s/d 66 )</t>
  </si>
  <si>
    <t xml:space="preserve">    Jumlah Arus Keluar Kas ( 69 s/d 79 )</t>
  </si>
  <si>
    <t>Arus Kas Bersih dari Aktivitas Pembiayaan ( 67 - 80 )</t>
  </si>
  <si>
    <t xml:space="preserve">    Jumlah Arus Masuk Kas ( 84 s/d 87 )</t>
  </si>
  <si>
    <t xml:space="preserve">    Jumlah Arus Keluar Kas ( 90 s/d 92)</t>
  </si>
  <si>
    <t>Arus kas Bersih dari Aktivitas Nonanggaran (88 - 93)</t>
  </si>
  <si>
    <t xml:space="preserve">         Kenaikan /(Penurunan Kas) ( 33+ 52 + 81+ 94 )</t>
  </si>
  <si>
    <t>Saldo Akhir Kas di BUD( 95 + 96 )</t>
  </si>
  <si>
    <t>Saldo Akhir kas ( 97 s/d 101  )</t>
  </si>
  <si>
    <t>IV.C.3.a</t>
  </si>
  <si>
    <t>IV.C.3.b</t>
  </si>
  <si>
    <t>IV.C.4.a</t>
  </si>
  <si>
    <t>IV.C.4.b</t>
  </si>
  <si>
    <t>IV.C.5</t>
  </si>
  <si>
    <t>IV.C.6</t>
  </si>
  <si>
    <t>Penambahan</t>
  </si>
  <si>
    <t>Pengurangan</t>
  </si>
  <si>
    <t>Saldo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</si>
</sst>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1" formatCode="_(* #,##0_);_(* \(#,##0\);_(* &quot;-&quot;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(* #,##0.00_);_(* \(#,##0.00\);_(* &quot;-&quot;_);_(@_)"/>
    <numFmt numFmtId="168" formatCode="0_);\(0\)"/>
    <numFmt numFmtId="169" formatCode="_([$€-2]* #,##0.00_);_([$€-2]* \(#,##0.00\);_([$€-2]* &quot;-&quot;??_)"/>
    <numFmt numFmtId="170" formatCode="_-* #,##0.00_-;\-* #,##0.00_-;_-* &quot;-&quot;_-;_-@_-"/>
  </numFmts>
  <fonts count="26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</font>
    <font>
      <b/>
      <i/>
      <sz val="10"/>
      <name val="Arial"/>
      <family val="2"/>
    </font>
    <font>
      <i/>
      <sz val="10"/>
      <name val="Arial"/>
      <family val="2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 Narrow"/>
      <family val="2"/>
    </font>
    <font>
      <b/>
      <sz val="11"/>
      <name val="Arial Narrow"/>
      <family val="2"/>
    </font>
    <font>
      <b/>
      <sz val="11"/>
      <color rgb="FF000000"/>
      <name val="Arial"/>
      <family val="2"/>
    </font>
    <font>
      <sz val="11"/>
      <name val="Arial"/>
      <family val="2"/>
    </font>
    <font>
      <b/>
      <u/>
      <sz val="11"/>
      <color rgb="FF000000"/>
      <name val="Arial"/>
      <family val="2"/>
    </font>
    <font>
      <b/>
      <i/>
      <sz val="9"/>
      <name val="Arial"/>
      <family val="2"/>
    </font>
    <font>
      <b/>
      <sz val="12"/>
      <color rgb="FF000000"/>
      <name val="Arial"/>
      <family val="2"/>
    </font>
    <font>
      <sz val="12"/>
      <name val="Arial Narrow"/>
      <family val="2"/>
    </font>
    <font>
      <b/>
      <u/>
      <sz val="12"/>
      <color rgb="FF000000"/>
      <name val="Arial"/>
      <family val="2"/>
    </font>
    <font>
      <sz val="8"/>
      <name val="Calibri"/>
      <family val="2"/>
      <scheme val="minor"/>
    </font>
    <font>
      <b/>
      <sz val="16"/>
      <name val="Arial"/>
      <family val="2"/>
    </font>
    <font>
      <sz val="10"/>
      <name val="Arial Narrow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</borders>
  <cellStyleXfs count="435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4" fillId="0" borderId="0"/>
    <xf numFmtId="43" fontId="2" fillId="0" borderId="0" applyFont="0" applyFill="0" applyBorder="0" applyAlignment="0" applyProtection="0"/>
    <xf numFmtId="0" fontId="6" fillId="0" borderId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2" fillId="0" borderId="0"/>
    <xf numFmtId="43" fontId="6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0" fontId="5" fillId="0" borderId="0">
      <alignment vertical="top"/>
    </xf>
    <xf numFmtId="0" fontId="2" fillId="0" borderId="0"/>
    <xf numFmtId="0" fontId="2" fillId="0" borderId="0"/>
    <xf numFmtId="0" fontId="4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9" fontId="4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150">
    <xf numFmtId="0" fontId="0" fillId="0" borderId="0" xfId="0"/>
    <xf numFmtId="0" fontId="7" fillId="0" borderId="0" xfId="5" applyFont="1" applyFill="1" applyBorder="1" applyAlignment="1">
      <alignment horizontal="left" vertical="center"/>
    </xf>
    <xf numFmtId="0" fontId="11" fillId="0" borderId="0" xfId="2" applyFont="1" applyFill="1" applyBorder="1" applyAlignment="1">
      <alignment vertical="center"/>
    </xf>
    <xf numFmtId="39" fontId="13" fillId="0" borderId="7" xfId="55" applyNumberFormat="1" applyFont="1" applyFill="1" applyBorder="1" applyAlignment="1">
      <alignment horizontal="right" vertical="top"/>
    </xf>
    <xf numFmtId="39" fontId="13" fillId="0" borderId="7" xfId="55" applyNumberFormat="1" applyFont="1" applyFill="1" applyBorder="1" applyAlignment="1">
      <alignment horizontal="right" vertical="center"/>
    </xf>
    <xf numFmtId="39" fontId="14" fillId="0" borderId="7" xfId="55" applyNumberFormat="1" applyFont="1" applyFill="1" applyBorder="1" applyAlignment="1">
      <alignment horizontal="right" vertical="center"/>
    </xf>
    <xf numFmtId="0" fontId="13" fillId="0" borderId="7" xfId="3" applyFont="1" applyFill="1" applyBorder="1"/>
    <xf numFmtId="43" fontId="2" fillId="0" borderId="0" xfId="4" applyFont="1" applyFill="1" applyBorder="1" applyAlignment="1">
      <alignment vertical="center" wrapText="1"/>
    </xf>
    <xf numFmtId="43" fontId="11" fillId="0" borderId="0" xfId="4" applyFont="1" applyFill="1" applyBorder="1" applyAlignment="1">
      <alignment vertical="center"/>
    </xf>
    <xf numFmtId="0" fontId="2" fillId="0" borderId="14" xfId="4" applyNumberFormat="1" applyFont="1" applyFill="1" applyBorder="1" applyAlignment="1">
      <alignment horizontal="center" vertical="center"/>
    </xf>
    <xf numFmtId="0" fontId="20" fillId="0" borderId="0" xfId="3" applyFont="1" applyFill="1" applyAlignment="1">
      <alignment horizontal="center" vertical="center"/>
    </xf>
    <xf numFmtId="43" fontId="12" fillId="0" borderId="0" xfId="4" applyFont="1" applyFill="1" applyBorder="1" applyAlignment="1">
      <alignment vertical="center"/>
    </xf>
    <xf numFmtId="0" fontId="2" fillId="0" borderId="7" xfId="4" applyNumberFormat="1" applyFont="1" applyFill="1" applyBorder="1" applyAlignment="1">
      <alignment horizontal="center" vertical="center"/>
    </xf>
    <xf numFmtId="170" fontId="13" fillId="0" borderId="7" xfId="1" applyNumberFormat="1" applyFont="1" applyFill="1" applyBorder="1" applyAlignment="1">
      <alignment horizontal="right" vertical="center"/>
    </xf>
    <xf numFmtId="164" fontId="0" fillId="0" borderId="0" xfId="1" applyFont="1"/>
    <xf numFmtId="43" fontId="12" fillId="0" borderId="0" xfId="4" applyFont="1" applyFill="1" applyBorder="1" applyAlignment="1">
      <alignment horizontal="center" vertical="center"/>
    </xf>
    <xf numFmtId="39" fontId="13" fillId="0" borderId="14" xfId="55" applyNumberFormat="1" applyFont="1" applyFill="1" applyBorder="1" applyAlignment="1">
      <alignment horizontal="right" vertical="center"/>
    </xf>
    <xf numFmtId="39" fontId="14" fillId="0" borderId="14" xfId="55" applyNumberFormat="1" applyFont="1" applyFill="1" applyBorder="1" applyAlignment="1">
      <alignment horizontal="right" vertical="center"/>
    </xf>
    <xf numFmtId="0" fontId="2" fillId="0" borderId="0" xfId="5" applyFont="1" applyAlignment="1">
      <alignment horizontal="center" vertical="center"/>
    </xf>
    <xf numFmtId="0" fontId="2" fillId="0" borderId="0" xfId="5" applyFont="1" applyAlignment="1">
      <alignment vertical="center"/>
    </xf>
    <xf numFmtId="0" fontId="2" fillId="0" borderId="0" xfId="5" applyFont="1" applyFill="1" applyAlignment="1">
      <alignment vertical="center"/>
    </xf>
    <xf numFmtId="0" fontId="18" fillId="0" borderId="0" xfId="5" applyFont="1" applyAlignment="1">
      <alignment horizontal="right" vertical="center"/>
    </xf>
    <xf numFmtId="0" fontId="3" fillId="0" borderId="0" xfId="5" applyFont="1" applyAlignment="1">
      <alignment horizontal="center" vertical="center"/>
    </xf>
    <xf numFmtId="0" fontId="3" fillId="0" borderId="0" xfId="5" applyFont="1" applyAlignment="1">
      <alignment vertical="center"/>
    </xf>
    <xf numFmtId="0" fontId="3" fillId="0" borderId="0" xfId="5" applyFont="1" applyFill="1" applyAlignment="1">
      <alignment horizontal="center" vertical="center"/>
    </xf>
    <xf numFmtId="0" fontId="2" fillId="0" borderId="18" xfId="5" applyNumberFormat="1" applyFont="1" applyFill="1" applyBorder="1" applyAlignment="1">
      <alignment horizontal="center" vertical="center"/>
    </xf>
    <xf numFmtId="0" fontId="3" fillId="0" borderId="21" xfId="5" applyFont="1" applyBorder="1" applyAlignment="1">
      <alignment horizontal="left" vertical="center"/>
    </xf>
    <xf numFmtId="0" fontId="2" fillId="0" borderId="20" xfId="5" applyFont="1" applyBorder="1" applyAlignment="1">
      <alignment horizontal="center" vertical="center"/>
    </xf>
    <xf numFmtId="0" fontId="2" fillId="0" borderId="20" xfId="5" applyFont="1" applyBorder="1" applyAlignment="1">
      <alignment vertical="center"/>
    </xf>
    <xf numFmtId="0" fontId="2" fillId="0" borderId="18" xfId="5" applyFont="1" applyFill="1" applyBorder="1" applyAlignment="1">
      <alignment vertical="center"/>
    </xf>
    <xf numFmtId="0" fontId="2" fillId="0" borderId="18" xfId="5" applyFont="1" applyBorder="1" applyAlignment="1">
      <alignment vertical="center"/>
    </xf>
    <xf numFmtId="0" fontId="2" fillId="0" borderId="14" xfId="5" applyNumberFormat="1" applyFont="1" applyFill="1" applyBorder="1" applyAlignment="1">
      <alignment horizontal="center" vertical="center"/>
    </xf>
    <xf numFmtId="0" fontId="3" fillId="0" borderId="13" xfId="5" applyFont="1" applyBorder="1" applyAlignment="1">
      <alignment horizontal="left" vertical="center"/>
    </xf>
    <xf numFmtId="0" fontId="2" fillId="0" borderId="12" xfId="5" applyFont="1" applyBorder="1" applyAlignment="1">
      <alignment horizontal="center" vertical="center"/>
    </xf>
    <xf numFmtId="0" fontId="2" fillId="0" borderId="13" xfId="5" applyFont="1" applyBorder="1" applyAlignment="1">
      <alignment vertical="center"/>
    </xf>
    <xf numFmtId="0" fontId="2" fillId="0" borderId="14" xfId="5" applyFont="1" applyFill="1" applyBorder="1" applyAlignment="1">
      <alignment vertical="center"/>
    </xf>
    <xf numFmtId="0" fontId="2" fillId="0" borderId="14" xfId="5" applyFont="1" applyBorder="1" applyAlignment="1">
      <alignment vertical="center"/>
    </xf>
    <xf numFmtId="0" fontId="2" fillId="0" borderId="11" xfId="5" applyFont="1" applyBorder="1" applyAlignment="1">
      <alignment horizontal="left" vertical="center"/>
    </xf>
    <xf numFmtId="0" fontId="2" fillId="0" borderId="13" xfId="5" applyFont="1" applyBorder="1" applyAlignment="1">
      <alignment horizontal="left" vertical="center"/>
    </xf>
    <xf numFmtId="166" fontId="2" fillId="0" borderId="14" xfId="130" applyNumberFormat="1" applyFont="1" applyFill="1" applyBorder="1" applyAlignment="1">
      <alignment horizontal="center" vertical="center"/>
    </xf>
    <xf numFmtId="0" fontId="2" fillId="0" borderId="11" xfId="5" applyFont="1" applyBorder="1" applyAlignment="1">
      <alignment horizontal="center" vertical="center" wrapText="1"/>
    </xf>
    <xf numFmtId="0" fontId="2" fillId="0" borderId="12" xfId="5" applyFont="1" applyBorder="1" applyAlignment="1">
      <alignment horizontal="center" vertical="center" wrapText="1"/>
    </xf>
    <xf numFmtId="0" fontId="2" fillId="0" borderId="13" xfId="5" applyFont="1" applyBorder="1" applyAlignment="1">
      <alignment horizontal="left" vertical="center" wrapText="1"/>
    </xf>
    <xf numFmtId="0" fontId="2" fillId="0" borderId="0" xfId="5" applyFont="1" applyAlignment="1">
      <alignment horizontal="center" vertical="center" wrapText="1"/>
    </xf>
    <xf numFmtId="0" fontId="2" fillId="0" borderId="13" xfId="5" applyFont="1" applyFill="1" applyBorder="1" applyAlignment="1">
      <alignment vertical="center"/>
    </xf>
    <xf numFmtId="0" fontId="2" fillId="0" borderId="12" xfId="5" applyFont="1" applyBorder="1" applyAlignment="1">
      <alignment horizontal="left" vertical="center"/>
    </xf>
    <xf numFmtId="0" fontId="3" fillId="0" borderId="14" xfId="130" applyNumberFormat="1" applyFont="1" applyFill="1" applyBorder="1" applyAlignment="1">
      <alignment horizontal="center" vertical="center"/>
    </xf>
    <xf numFmtId="0" fontId="2" fillId="0" borderId="14" xfId="130" applyNumberFormat="1" applyFont="1" applyFill="1" applyBorder="1" applyAlignment="1">
      <alignment horizontal="center" vertical="center"/>
    </xf>
    <xf numFmtId="0" fontId="3" fillId="0" borderId="17" xfId="130" applyNumberFormat="1" applyFont="1" applyFill="1" applyBorder="1" applyAlignment="1">
      <alignment horizontal="center" vertical="center"/>
    </xf>
    <xf numFmtId="0" fontId="3" fillId="0" borderId="22" xfId="5" applyFont="1" applyBorder="1" applyAlignment="1">
      <alignment horizontal="left" vertical="center"/>
    </xf>
    <xf numFmtId="0" fontId="2" fillId="0" borderId="23" xfId="5" applyFont="1" applyBorder="1" applyAlignment="1">
      <alignment horizontal="center" vertical="center"/>
    </xf>
    <xf numFmtId="0" fontId="2" fillId="0" borderId="22" xfId="5" applyFont="1" applyBorder="1" applyAlignment="1">
      <alignment vertical="center"/>
    </xf>
    <xf numFmtId="166" fontId="3" fillId="0" borderId="17" xfId="130" applyNumberFormat="1" applyFont="1" applyFill="1" applyBorder="1" applyAlignment="1">
      <alignment horizontal="right" vertical="center"/>
    </xf>
    <xf numFmtId="0" fontId="3" fillId="0" borderId="7" xfId="130" applyNumberFormat="1" applyFont="1" applyFill="1" applyBorder="1" applyAlignment="1">
      <alignment horizontal="center" vertical="center"/>
    </xf>
    <xf numFmtId="0" fontId="2" fillId="0" borderId="8" xfId="5" applyFont="1" applyBorder="1" applyAlignment="1">
      <alignment vertical="center"/>
    </xf>
    <xf numFmtId="0" fontId="2" fillId="0" borderId="8" xfId="5" applyFont="1" applyBorder="1" applyAlignment="1">
      <alignment horizontal="center" vertical="center"/>
    </xf>
    <xf numFmtId="0" fontId="3" fillId="0" borderId="9" xfId="5" applyFont="1" applyBorder="1" applyAlignment="1">
      <alignment horizontal="left" vertical="center"/>
    </xf>
    <xf numFmtId="166" fontId="3" fillId="0" borderId="7" xfId="130" applyNumberFormat="1" applyFont="1" applyFill="1" applyBorder="1" applyAlignment="1">
      <alignment horizontal="right" vertical="center"/>
    </xf>
    <xf numFmtId="166" fontId="3" fillId="0" borderId="7" xfId="130" applyNumberFormat="1" applyFont="1" applyFill="1" applyBorder="1" applyAlignment="1">
      <alignment horizontal="right" vertical="center" wrapText="1"/>
    </xf>
    <xf numFmtId="166" fontId="3" fillId="0" borderId="7" xfId="130" applyNumberFormat="1" applyFont="1" applyBorder="1" applyAlignment="1">
      <alignment horizontal="right" vertical="center" wrapText="1"/>
    </xf>
    <xf numFmtId="0" fontId="2" fillId="0" borderId="10" xfId="130" applyNumberFormat="1" applyFont="1" applyFill="1" applyBorder="1" applyAlignment="1">
      <alignment horizontal="center" vertical="center"/>
    </xf>
    <xf numFmtId="0" fontId="3" fillId="0" borderId="16" xfId="5" applyFont="1" applyBorder="1" applyAlignment="1">
      <alignment horizontal="left" vertical="center"/>
    </xf>
    <xf numFmtId="0" fontId="2" fillId="0" borderId="15" xfId="5" applyFont="1" applyBorder="1" applyAlignment="1">
      <alignment horizontal="center" vertical="center"/>
    </xf>
    <xf numFmtId="0" fontId="2" fillId="0" borderId="16" xfId="5" applyFont="1" applyBorder="1" applyAlignment="1">
      <alignment vertical="center"/>
    </xf>
    <xf numFmtId="166" fontId="2" fillId="0" borderId="10" xfId="130" applyNumberFormat="1" applyFont="1" applyFill="1" applyBorder="1" applyAlignment="1">
      <alignment vertical="center"/>
    </xf>
    <xf numFmtId="166" fontId="2" fillId="0" borderId="14" xfId="130" applyNumberFormat="1" applyFont="1" applyFill="1" applyBorder="1" applyAlignment="1">
      <alignment vertical="center"/>
    </xf>
    <xf numFmtId="0" fontId="2" fillId="0" borderId="11" xfId="5" applyFont="1" applyBorder="1" applyAlignment="1">
      <alignment horizontal="left" vertical="center" wrapText="1"/>
    </xf>
    <xf numFmtId="0" fontId="2" fillId="0" borderId="13" xfId="5" applyFont="1" applyBorder="1" applyAlignment="1">
      <alignment vertical="center" wrapText="1"/>
    </xf>
    <xf numFmtId="0" fontId="2" fillId="0" borderId="0" xfId="5" applyFont="1" applyAlignment="1">
      <alignment vertical="center" wrapText="1"/>
    </xf>
    <xf numFmtId="39" fontId="3" fillId="0" borderId="14" xfId="4" applyNumberFormat="1" applyFont="1" applyBorder="1" applyAlignment="1">
      <alignment horizontal="right" vertical="center"/>
    </xf>
    <xf numFmtId="166" fontId="3" fillId="0" borderId="17" xfId="130" applyNumberFormat="1" applyFont="1" applyBorder="1" applyAlignment="1">
      <alignment horizontal="right" vertical="center"/>
    </xf>
    <xf numFmtId="0" fontId="3" fillId="0" borderId="7" xfId="130" applyNumberFormat="1" applyFont="1" applyFill="1" applyBorder="1" applyAlignment="1">
      <alignment horizontal="center" vertical="center" wrapText="1"/>
    </xf>
    <xf numFmtId="0" fontId="2" fillId="0" borderId="8" xfId="5" applyFont="1" applyBorder="1" applyAlignment="1">
      <alignment vertical="center" wrapText="1"/>
    </xf>
    <xf numFmtId="0" fontId="2" fillId="0" borderId="8" xfId="5" applyFont="1" applyBorder="1" applyAlignment="1">
      <alignment horizontal="center" vertical="center" wrapText="1"/>
    </xf>
    <xf numFmtId="0" fontId="3" fillId="0" borderId="9" xfId="5" applyFont="1" applyBorder="1" applyAlignment="1">
      <alignment horizontal="left" vertical="center" wrapText="1"/>
    </xf>
    <xf numFmtId="0" fontId="3" fillId="0" borderId="18" xfId="130" applyNumberFormat="1" applyFont="1" applyFill="1" applyBorder="1" applyAlignment="1">
      <alignment horizontal="center" vertical="center" wrapText="1"/>
    </xf>
    <xf numFmtId="0" fontId="2" fillId="0" borderId="20" xfId="5" applyFont="1" applyBorder="1" applyAlignment="1">
      <alignment vertical="center" wrapText="1"/>
    </xf>
    <xf numFmtId="0" fontId="2" fillId="0" borderId="20" xfId="5" applyFont="1" applyBorder="1" applyAlignment="1">
      <alignment horizontal="center" vertical="center" wrapText="1"/>
    </xf>
    <xf numFmtId="0" fontId="3" fillId="0" borderId="20" xfId="5" applyFont="1" applyBorder="1" applyAlignment="1">
      <alignment horizontal="left" vertical="center" wrapText="1"/>
    </xf>
    <xf numFmtId="166" fontId="3" fillId="0" borderId="20" xfId="130" applyNumberFormat="1" applyFont="1" applyFill="1" applyBorder="1" applyAlignment="1">
      <alignment horizontal="center" vertical="center" wrapText="1"/>
    </xf>
    <xf numFmtId="166" fontId="3" fillId="0" borderId="20" xfId="130" applyNumberFormat="1" applyFont="1" applyFill="1" applyBorder="1" applyAlignment="1">
      <alignment horizontal="right" vertical="center" wrapText="1"/>
    </xf>
    <xf numFmtId="166" fontId="3" fillId="0" borderId="20" xfId="130" applyNumberFormat="1" applyFont="1" applyBorder="1" applyAlignment="1">
      <alignment horizontal="right" vertical="center" wrapText="1"/>
    </xf>
    <xf numFmtId="0" fontId="3" fillId="0" borderId="1" xfId="130" applyNumberFormat="1" applyFont="1" applyFill="1" applyBorder="1" applyAlignment="1">
      <alignment horizontal="center" vertical="center" wrapText="1"/>
    </xf>
    <xf numFmtId="0" fontId="2" fillId="0" borderId="0" xfId="5" applyFont="1" applyBorder="1" applyAlignment="1">
      <alignment vertical="center" wrapText="1"/>
    </xf>
    <xf numFmtId="0" fontId="2" fillId="0" borderId="0" xfId="5" applyFont="1" applyBorder="1" applyAlignment="1">
      <alignment horizontal="center" vertical="center" wrapText="1"/>
    </xf>
    <xf numFmtId="0" fontId="3" fillId="0" borderId="0" xfId="5" applyFont="1" applyBorder="1" applyAlignment="1">
      <alignment horizontal="left" vertical="center" wrapText="1"/>
    </xf>
    <xf numFmtId="166" fontId="3" fillId="0" borderId="0" xfId="130" applyNumberFormat="1" applyFont="1" applyFill="1" applyBorder="1" applyAlignment="1">
      <alignment horizontal="center" vertical="center" wrapText="1"/>
    </xf>
    <xf numFmtId="166" fontId="3" fillId="0" borderId="0" xfId="130" applyNumberFormat="1" applyFont="1" applyFill="1" applyBorder="1" applyAlignment="1">
      <alignment horizontal="right" vertical="center" wrapText="1"/>
    </xf>
    <xf numFmtId="166" fontId="3" fillId="0" borderId="0" xfId="130" applyNumberFormat="1" applyFont="1" applyBorder="1" applyAlignment="1">
      <alignment horizontal="right" vertical="center" wrapText="1"/>
    </xf>
    <xf numFmtId="166" fontId="2" fillId="0" borderId="14" xfId="130" applyNumberFormat="1" applyFont="1" applyFill="1" applyBorder="1" applyAlignment="1">
      <alignment horizontal="right" vertical="center"/>
    </xf>
    <xf numFmtId="166" fontId="2" fillId="0" borderId="14" xfId="130" applyNumberFormat="1" applyFont="1" applyBorder="1" applyAlignment="1">
      <alignment horizontal="right" vertical="center"/>
    </xf>
    <xf numFmtId="166" fontId="3" fillId="0" borderId="14" xfId="130" applyNumberFormat="1" applyFont="1" applyFill="1" applyBorder="1" applyAlignment="1">
      <alignment horizontal="right" vertical="center"/>
    </xf>
    <xf numFmtId="166" fontId="2" fillId="0" borderId="10" xfId="130" applyNumberFormat="1" applyFont="1" applyFill="1" applyBorder="1" applyAlignment="1">
      <alignment horizontal="right" vertical="center"/>
    </xf>
    <xf numFmtId="166" fontId="2" fillId="0" borderId="10" xfId="130" applyNumberFormat="1" applyFont="1" applyBorder="1" applyAlignment="1">
      <alignment horizontal="right" vertical="center"/>
    </xf>
    <xf numFmtId="0" fontId="2" fillId="0" borderId="23" xfId="5" applyFont="1" applyBorder="1" applyAlignment="1">
      <alignment horizontal="left" vertical="center"/>
    </xf>
    <xf numFmtId="0" fontId="2" fillId="0" borderId="7" xfId="130" applyNumberFormat="1" applyFont="1" applyFill="1" applyBorder="1" applyAlignment="1">
      <alignment horizontal="center" vertical="center"/>
    </xf>
    <xf numFmtId="166" fontId="3" fillId="0" borderId="7" xfId="130" applyNumberFormat="1" applyFont="1" applyBorder="1" applyAlignment="1">
      <alignment horizontal="right" vertical="center"/>
    </xf>
    <xf numFmtId="0" fontId="3" fillId="0" borderId="2" xfId="5" applyFont="1" applyFill="1" applyBorder="1" applyAlignment="1">
      <alignment horizontal="left" vertical="center"/>
    </xf>
    <xf numFmtId="0" fontId="2" fillId="0" borderId="0" xfId="5" applyFont="1" applyFill="1" applyBorder="1" applyAlignment="1">
      <alignment horizontal="center" vertical="center"/>
    </xf>
    <xf numFmtId="0" fontId="2" fillId="0" borderId="2" xfId="5" applyFont="1" applyFill="1" applyBorder="1" applyAlignment="1">
      <alignment vertical="center"/>
    </xf>
    <xf numFmtId="166" fontId="3" fillId="0" borderId="1" xfId="130" applyNumberFormat="1" applyFont="1" applyFill="1" applyBorder="1" applyAlignment="1">
      <alignment horizontal="left" vertical="center"/>
    </xf>
    <xf numFmtId="166" fontId="3" fillId="0" borderId="1" xfId="130" applyNumberFormat="1" applyFont="1" applyFill="1" applyBorder="1" applyAlignment="1">
      <alignment horizontal="right" vertical="center"/>
    </xf>
    <xf numFmtId="0" fontId="3" fillId="0" borderId="7" xfId="5" applyFont="1" applyBorder="1" applyAlignment="1">
      <alignment horizontal="left" vertical="center"/>
    </xf>
    <xf numFmtId="0" fontId="2" fillId="0" borderId="7" xfId="5" applyFont="1" applyBorder="1" applyAlignment="1">
      <alignment horizontal="center" vertical="center"/>
    </xf>
    <xf numFmtId="0" fontId="2" fillId="0" borderId="7" xfId="5" applyFont="1" applyBorder="1" applyAlignment="1">
      <alignment vertical="center"/>
    </xf>
    <xf numFmtId="166" fontId="3" fillId="0" borderId="7" xfId="130" applyNumberFormat="1" applyFont="1" applyFill="1" applyBorder="1" applyAlignment="1">
      <alignment horizontal="center" vertical="center" wrapText="1"/>
    </xf>
    <xf numFmtId="166" fontId="3" fillId="0" borderId="7" xfId="130" applyNumberFormat="1" applyFont="1" applyBorder="1" applyAlignment="1">
      <alignment horizontal="center" vertical="center" wrapText="1"/>
    </xf>
    <xf numFmtId="0" fontId="2" fillId="0" borderId="22" xfId="5" applyFont="1" applyBorder="1" applyAlignment="1">
      <alignment horizontal="left" vertical="center"/>
    </xf>
    <xf numFmtId="166" fontId="2" fillId="0" borderId="17" xfId="130" applyNumberFormat="1" applyFont="1" applyFill="1" applyBorder="1" applyAlignment="1">
      <alignment horizontal="center" vertical="center"/>
    </xf>
    <xf numFmtId="0" fontId="3" fillId="0" borderId="7" xfId="5" applyFont="1" applyFill="1" applyBorder="1" applyAlignment="1">
      <alignment horizontal="left" vertical="center"/>
    </xf>
    <xf numFmtId="166" fontId="3" fillId="0" borderId="7" xfId="130" applyNumberFormat="1" applyFont="1" applyFill="1" applyBorder="1" applyAlignment="1">
      <alignment horizontal="left" vertical="center"/>
    </xf>
    <xf numFmtId="165" fontId="2" fillId="0" borderId="0" xfId="5" applyNumberFormat="1" applyFont="1" applyAlignment="1">
      <alignment vertical="center"/>
    </xf>
    <xf numFmtId="0" fontId="2" fillId="0" borderId="0" xfId="5" applyFont="1" applyBorder="1" applyAlignment="1">
      <alignment horizontal="left" vertical="center"/>
    </xf>
    <xf numFmtId="0" fontId="2" fillId="0" borderId="0" xfId="5" applyFont="1" applyBorder="1" applyAlignment="1">
      <alignment vertical="center"/>
    </xf>
    <xf numFmtId="0" fontId="2" fillId="0" borderId="0" xfId="5" applyFont="1" applyFill="1" applyBorder="1" applyAlignment="1">
      <alignment vertical="center"/>
    </xf>
    <xf numFmtId="166" fontId="2" fillId="0" borderId="0" xfId="130" applyNumberFormat="1" applyFont="1" applyBorder="1" applyAlignment="1">
      <alignment vertical="center"/>
    </xf>
    <xf numFmtId="0" fontId="8" fillId="0" borderId="0" xfId="5" applyFont="1" applyFill="1" applyBorder="1" applyAlignment="1">
      <alignment horizontal="center" vertical="center"/>
    </xf>
    <xf numFmtId="0" fontId="15" fillId="0" borderId="0" xfId="3" applyFont="1" applyAlignment="1">
      <alignment vertical="center" readingOrder="2"/>
    </xf>
    <xf numFmtId="43" fontId="2" fillId="0" borderId="0" xfId="4" applyFont="1" applyAlignment="1">
      <alignment vertical="center"/>
    </xf>
    <xf numFmtId="43" fontId="16" fillId="0" borderId="0" xfId="4" applyFont="1" applyAlignment="1">
      <alignment vertical="center"/>
    </xf>
    <xf numFmtId="43" fontId="3" fillId="0" borderId="0" xfId="5" applyNumberFormat="1" applyFont="1" applyFill="1" applyBorder="1" applyAlignment="1">
      <alignment horizontal="center" vertical="center"/>
    </xf>
    <xf numFmtId="0" fontId="21" fillId="0" borderId="0" xfId="0" applyFont="1" applyFill="1" applyAlignment="1">
      <alignment horizontal="center" vertical="center" readingOrder="2"/>
    </xf>
    <xf numFmtId="0" fontId="17" fillId="0" borderId="0" xfId="3" applyFont="1" applyAlignment="1">
      <alignment vertical="center" readingOrder="2"/>
    </xf>
    <xf numFmtId="0" fontId="15" fillId="0" borderId="0" xfId="3" applyFont="1" applyFill="1" applyAlignment="1">
      <alignment vertical="center" readingOrder="2"/>
    </xf>
    <xf numFmtId="39" fontId="2" fillId="0" borderId="0" xfId="5" applyNumberFormat="1" applyFont="1" applyFill="1" applyAlignment="1">
      <alignment vertical="center"/>
    </xf>
    <xf numFmtId="0" fontId="0" fillId="0" borderId="7" xfId="0" applyBorder="1"/>
    <xf numFmtId="0" fontId="13" fillId="0" borderId="7" xfId="3" applyFont="1" applyFill="1" applyBorder="1" applyAlignment="1">
      <alignment horizontal="left" vertical="center"/>
    </xf>
    <xf numFmtId="0" fontId="13" fillId="0" borderId="7" xfId="3" applyFont="1" applyFill="1" applyBorder="1" applyAlignment="1">
      <alignment horizontal="left" vertical="top"/>
    </xf>
    <xf numFmtId="0" fontId="14" fillId="0" borderId="7" xfId="3" applyFont="1" applyFill="1" applyBorder="1" applyAlignment="1">
      <alignment horizontal="left" vertical="center"/>
    </xf>
    <xf numFmtId="170" fontId="0" fillId="0" borderId="7" xfId="1" applyNumberFormat="1" applyFont="1" applyBorder="1"/>
    <xf numFmtId="170" fontId="13" fillId="0" borderId="7" xfId="1" applyNumberFormat="1" applyFont="1" applyFill="1" applyBorder="1" applyAlignment="1">
      <alignment horizontal="right" vertical="top"/>
    </xf>
    <xf numFmtId="170" fontId="14" fillId="0" borderId="7" xfId="1" applyNumberFormat="1" applyFont="1" applyFill="1" applyBorder="1" applyAlignment="1">
      <alignment horizontal="right" vertical="center"/>
    </xf>
    <xf numFmtId="170" fontId="0" fillId="0" borderId="0" xfId="1" applyNumberFormat="1" applyFont="1"/>
    <xf numFmtId="0" fontId="24" fillId="0" borderId="15" xfId="5" applyFont="1" applyBorder="1" applyAlignment="1">
      <alignment horizontal="center" vertical="center"/>
    </xf>
    <xf numFmtId="0" fontId="24" fillId="0" borderId="16" xfId="5" applyFont="1" applyBorder="1" applyAlignment="1">
      <alignment vertical="center"/>
    </xf>
    <xf numFmtId="166" fontId="24" fillId="0" borderId="10" xfId="130" applyNumberFormat="1" applyFont="1" applyFill="1" applyBorder="1" applyAlignment="1">
      <alignment horizontal="center" vertical="center"/>
    </xf>
    <xf numFmtId="39" fontId="24" fillId="0" borderId="14" xfId="55" applyNumberFormat="1" applyFont="1" applyFill="1" applyBorder="1" applyAlignment="1">
      <alignment horizontal="right" vertical="center"/>
    </xf>
    <xf numFmtId="0" fontId="25" fillId="0" borderId="16" xfId="5" applyFont="1" applyBorder="1" applyAlignment="1">
      <alignment horizontal="left" vertical="center"/>
    </xf>
    <xf numFmtId="0" fontId="19" fillId="0" borderId="0" xfId="0" applyFont="1" applyFill="1" applyAlignment="1">
      <alignment horizontal="center" vertical="center" readingOrder="2"/>
    </xf>
    <xf numFmtId="0" fontId="3" fillId="0" borderId="18" xfId="5" applyFont="1" applyFill="1" applyBorder="1" applyAlignment="1">
      <alignment horizontal="center" vertical="center"/>
    </xf>
    <xf numFmtId="0" fontId="3" fillId="0" borderId="3" xfId="5" applyFont="1" applyFill="1" applyBorder="1" applyAlignment="1">
      <alignment horizontal="center" vertical="center"/>
    </xf>
    <xf numFmtId="0" fontId="23" fillId="0" borderId="0" xfId="5" applyFont="1" applyAlignment="1">
      <alignment horizontal="center" vertical="center"/>
    </xf>
    <xf numFmtId="0" fontId="12" fillId="0" borderId="0" xfId="2" applyFont="1" applyFill="1" applyBorder="1" applyAlignment="1">
      <alignment horizontal="center" vertical="center" wrapText="1"/>
    </xf>
    <xf numFmtId="0" fontId="3" fillId="0" borderId="0" xfId="5" applyFont="1" applyAlignment="1">
      <alignment horizontal="center" vertical="center"/>
    </xf>
    <xf numFmtId="0" fontId="3" fillId="0" borderId="19" xfId="5" applyFont="1" applyFill="1" applyBorder="1" applyAlignment="1">
      <alignment horizontal="center" vertical="center" wrapText="1"/>
    </xf>
    <xf numFmtId="0" fontId="3" fillId="0" borderId="20" xfId="5" applyFont="1" applyFill="1" applyBorder="1" applyAlignment="1">
      <alignment horizontal="center" vertical="center" wrapText="1"/>
    </xf>
    <xf numFmtId="0" fontId="3" fillId="0" borderId="21" xfId="5" applyFont="1" applyFill="1" applyBorder="1" applyAlignment="1">
      <alignment horizontal="center" vertical="center" wrapText="1"/>
    </xf>
    <xf numFmtId="0" fontId="3" fillId="0" borderId="4" xfId="5" applyFont="1" applyFill="1" applyBorder="1" applyAlignment="1">
      <alignment horizontal="center" vertical="center" wrapText="1"/>
    </xf>
    <xf numFmtId="0" fontId="3" fillId="0" borderId="5" xfId="5" applyFont="1" applyFill="1" applyBorder="1" applyAlignment="1">
      <alignment horizontal="center" vertical="center" wrapText="1"/>
    </xf>
    <xf numFmtId="0" fontId="3" fillId="0" borderId="6" xfId="5" applyFont="1" applyFill="1" applyBorder="1" applyAlignment="1">
      <alignment horizontal="center" vertical="center" wrapText="1"/>
    </xf>
  </cellXfs>
  <cellStyles count="435">
    <cellStyle name="Comma [0]" xfId="1" builtinId="6"/>
    <cellStyle name="Comma [0] 10" xfId="131"/>
    <cellStyle name="Comma [0] 2" xfId="132"/>
    <cellStyle name="Comma [0] 2 2" xfId="133"/>
    <cellStyle name="Comma [0] 3" xfId="130"/>
    <cellStyle name="Comma [0] 3 2" xfId="134"/>
    <cellStyle name="Comma [0] 4" xfId="135"/>
    <cellStyle name="Comma [0] 5" xfId="136"/>
    <cellStyle name="Comma [0] 6" xfId="137"/>
    <cellStyle name="Comma [0] 7" xfId="138"/>
    <cellStyle name="Comma [0] 8" xfId="139"/>
    <cellStyle name="Comma [0] 9" xfId="140"/>
    <cellStyle name="Comma 2" xfId="141"/>
    <cellStyle name="Comma 2 2" xfId="55"/>
    <cellStyle name="Comma 3" xfId="4"/>
    <cellStyle name="Comma 4" xfId="142"/>
    <cellStyle name="Comma 5" xfId="143"/>
    <cellStyle name="Comma 6" xfId="144"/>
    <cellStyle name="Comma 7" xfId="145"/>
    <cellStyle name="Comma 8" xfId="146"/>
    <cellStyle name="Comma 9" xfId="147"/>
    <cellStyle name="Euro" xfId="148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Followed Hyperlink" xfId="83" builtinId="9" hidden="1"/>
    <cellStyle name="Followed Hyperlink" xfId="85" builtinId="9" hidden="1"/>
    <cellStyle name="Followed Hyperlink" xfId="87" builtinId="9" hidden="1"/>
    <cellStyle name="Followed Hyperlink" xfId="89" builtinId="9" hidden="1"/>
    <cellStyle name="Followed Hyperlink" xfId="91" builtinId="9" hidden="1"/>
    <cellStyle name="Followed Hyperlink" xfId="93" builtinId="9" hidden="1"/>
    <cellStyle name="Followed Hyperlink" xfId="95" builtinId="9" hidden="1"/>
    <cellStyle name="Followed Hyperlink" xfId="97" builtinId="9" hidden="1"/>
    <cellStyle name="Followed Hyperlink" xfId="99" builtinId="9" hidden="1"/>
    <cellStyle name="Followed Hyperlink" xfId="101" builtinId="9" hidden="1"/>
    <cellStyle name="Followed Hyperlink" xfId="103" builtinId="9" hidden="1"/>
    <cellStyle name="Followed Hyperlink" xfId="105" builtinId="9" hidden="1"/>
    <cellStyle name="Followed Hyperlink" xfId="107" builtinId="9" hidden="1"/>
    <cellStyle name="Followed Hyperlink" xfId="109" builtinId="9" hidden="1"/>
    <cellStyle name="Followed Hyperlink" xfId="111" builtinId="9" hidden="1"/>
    <cellStyle name="Followed Hyperlink" xfId="113" builtinId="9" hidden="1"/>
    <cellStyle name="Followed Hyperlink" xfId="115" builtinId="9" hidden="1"/>
    <cellStyle name="Followed Hyperlink" xfId="117" builtinId="9" hidden="1"/>
    <cellStyle name="Followed Hyperlink" xfId="119" builtinId="9" hidden="1"/>
    <cellStyle name="Followed Hyperlink" xfId="121" builtinId="9" hidden="1"/>
    <cellStyle name="Followed Hyperlink" xfId="123" builtinId="9" hidden="1"/>
    <cellStyle name="Followed Hyperlink" xfId="125" builtinId="9" hidden="1"/>
    <cellStyle name="Followed Hyperlink" xfId="127" builtinId="9" hidden="1"/>
    <cellStyle name="Followed Hyperlink" xfId="129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Followed Hyperlink" xfId="232" builtinId="9" hidden="1"/>
    <cellStyle name="Followed Hyperlink" xfId="234" builtinId="9" hidden="1"/>
    <cellStyle name="Followed Hyperlink" xfId="236" builtinId="9" hidden="1"/>
    <cellStyle name="Followed Hyperlink" xfId="238" builtinId="9" hidden="1"/>
    <cellStyle name="Followed Hyperlink" xfId="240" builtinId="9" hidden="1"/>
    <cellStyle name="Followed Hyperlink" xfId="242" builtinId="9" hidden="1"/>
    <cellStyle name="Followed Hyperlink" xfId="244" builtinId="9" hidden="1"/>
    <cellStyle name="Followed Hyperlink" xfId="246" builtinId="9" hidden="1"/>
    <cellStyle name="Followed Hyperlink" xfId="248" builtinId="9" hidden="1"/>
    <cellStyle name="Followed Hyperlink" xfId="250" builtinId="9" hidden="1"/>
    <cellStyle name="Followed Hyperlink" xfId="252" builtinId="9" hidden="1"/>
    <cellStyle name="Followed Hyperlink" xfId="254" builtinId="9" hidden="1"/>
    <cellStyle name="Followed Hyperlink" xfId="256" builtinId="9" hidden="1"/>
    <cellStyle name="Followed Hyperlink" xfId="258" builtinId="9" hidden="1"/>
    <cellStyle name="Followed Hyperlink" xfId="260" builtinId="9" hidden="1"/>
    <cellStyle name="Followed Hyperlink" xfId="262" builtinId="9" hidden="1"/>
    <cellStyle name="Followed Hyperlink" xfId="264" builtinId="9" hidden="1"/>
    <cellStyle name="Followed Hyperlink" xfId="266" builtinId="9" hidden="1"/>
    <cellStyle name="Followed Hyperlink" xfId="268" builtinId="9" hidden="1"/>
    <cellStyle name="Followed Hyperlink" xfId="270" builtinId="9" hidden="1"/>
    <cellStyle name="Followed Hyperlink" xfId="272" builtinId="9" hidden="1"/>
    <cellStyle name="Followed Hyperlink" xfId="274" builtinId="9" hidden="1"/>
    <cellStyle name="Followed Hyperlink" xfId="276" builtinId="9" hidden="1"/>
    <cellStyle name="Followed Hyperlink" xfId="278" builtinId="9" hidden="1"/>
    <cellStyle name="Followed Hyperlink" xfId="280" builtinId="9" hidden="1"/>
    <cellStyle name="Followed Hyperlink" xfId="282" builtinId="9" hidden="1"/>
    <cellStyle name="Followed Hyperlink" xfId="284" builtinId="9" hidden="1"/>
    <cellStyle name="Followed Hyperlink" xfId="286" builtinId="9" hidden="1"/>
    <cellStyle name="Followed Hyperlink" xfId="288" builtinId="9" hidden="1"/>
    <cellStyle name="Followed Hyperlink" xfId="290" builtinId="9" hidden="1"/>
    <cellStyle name="Followed Hyperlink" xfId="292" builtinId="9" hidden="1"/>
    <cellStyle name="Followed Hyperlink" xfId="294" builtinId="9" hidden="1"/>
    <cellStyle name="Followed Hyperlink" xfId="296" builtinId="9" hidden="1"/>
    <cellStyle name="Followed Hyperlink" xfId="298" builtinId="9" hidden="1"/>
    <cellStyle name="Followed Hyperlink" xfId="300" builtinId="9" hidden="1"/>
    <cellStyle name="Followed Hyperlink" xfId="302" builtinId="9" hidden="1"/>
    <cellStyle name="Followed Hyperlink" xfId="304" builtinId="9" hidden="1"/>
    <cellStyle name="Followed Hyperlink" xfId="306" builtinId="9" hidden="1"/>
    <cellStyle name="Followed Hyperlink" xfId="308" builtinId="9" hidden="1"/>
    <cellStyle name="Followed Hyperlink" xfId="310" builtinId="9" hidden="1"/>
    <cellStyle name="Followed Hyperlink" xfId="312" builtinId="9" hidden="1"/>
    <cellStyle name="Followed Hyperlink" xfId="314" builtinId="9" hidden="1"/>
    <cellStyle name="Followed Hyperlink" xfId="316" builtinId="9" hidden="1"/>
    <cellStyle name="Followed Hyperlink" xfId="318" builtinId="9" hidden="1"/>
    <cellStyle name="Followed Hyperlink" xfId="320" builtinId="9" hidden="1"/>
    <cellStyle name="Followed Hyperlink" xfId="322" builtinId="9" hidden="1"/>
    <cellStyle name="Followed Hyperlink" xfId="324" builtinId="9" hidden="1"/>
    <cellStyle name="Followed Hyperlink" xfId="326" builtinId="9" hidden="1"/>
    <cellStyle name="Followed Hyperlink" xfId="328" builtinId="9" hidden="1"/>
    <cellStyle name="Followed Hyperlink" xfId="330" builtinId="9" hidden="1"/>
    <cellStyle name="Followed Hyperlink" xfId="332" builtinId="9" hidden="1"/>
    <cellStyle name="Followed Hyperlink" xfId="334" builtinId="9" hidden="1"/>
    <cellStyle name="Followed Hyperlink" xfId="336" builtinId="9" hidden="1"/>
    <cellStyle name="Followed Hyperlink" xfId="338" builtinId="9" hidden="1"/>
    <cellStyle name="Followed Hyperlink" xfId="340" builtinId="9" hidden="1"/>
    <cellStyle name="Followed Hyperlink" xfId="342" builtinId="9" hidden="1"/>
    <cellStyle name="Followed Hyperlink" xfId="344" builtinId="9" hidden="1"/>
    <cellStyle name="Followed Hyperlink" xfId="346" builtinId="9" hidden="1"/>
    <cellStyle name="Followed Hyperlink" xfId="348" builtinId="9" hidden="1"/>
    <cellStyle name="Followed Hyperlink" xfId="350" builtinId="9" hidden="1"/>
    <cellStyle name="Followed Hyperlink" xfId="352" builtinId="9" hidden="1"/>
    <cellStyle name="Followed Hyperlink" xfId="354" builtinId="9" hidden="1"/>
    <cellStyle name="Followed Hyperlink" xfId="356" builtinId="9" hidden="1"/>
    <cellStyle name="Followed Hyperlink" xfId="358" builtinId="9" hidden="1"/>
    <cellStyle name="Followed Hyperlink" xfId="360" builtinId="9" hidden="1"/>
    <cellStyle name="Followed Hyperlink" xfId="362" builtinId="9" hidden="1"/>
    <cellStyle name="Followed Hyperlink" xfId="364" builtinId="9" hidden="1"/>
    <cellStyle name="Followed Hyperlink" xfId="366" builtinId="9" hidden="1"/>
    <cellStyle name="Followed Hyperlink" xfId="368" builtinId="9" hidden="1"/>
    <cellStyle name="Followed Hyperlink" xfId="370" builtinId="9" hidden="1"/>
    <cellStyle name="Followed Hyperlink" xfId="372" builtinId="9" hidden="1"/>
    <cellStyle name="Followed Hyperlink" xfId="374" builtinId="9" hidden="1"/>
    <cellStyle name="Followed Hyperlink" xfId="376" builtinId="9" hidden="1"/>
    <cellStyle name="Followed Hyperlink" xfId="378" builtinId="9" hidden="1"/>
    <cellStyle name="Followed Hyperlink" xfId="380" builtinId="9" hidden="1"/>
    <cellStyle name="Followed Hyperlink" xfId="382" builtinId="9" hidden="1"/>
    <cellStyle name="Followed Hyperlink" xfId="384" builtinId="9" hidden="1"/>
    <cellStyle name="Followed Hyperlink" xfId="386" builtinId="9" hidden="1"/>
    <cellStyle name="Followed Hyperlink" xfId="388" builtinId="9" hidden="1"/>
    <cellStyle name="Followed Hyperlink" xfId="390" builtinId="9" hidden="1"/>
    <cellStyle name="Followed Hyperlink" xfId="392" builtinId="9" hidden="1"/>
    <cellStyle name="Followed Hyperlink" xfId="394" builtinId="9" hidden="1"/>
    <cellStyle name="Followed Hyperlink" xfId="396" builtinId="9" hidden="1"/>
    <cellStyle name="Followed Hyperlink" xfId="398" builtinId="9" hidden="1"/>
    <cellStyle name="Followed Hyperlink" xfId="400" builtinId="9" hidden="1"/>
    <cellStyle name="Followed Hyperlink" xfId="402" builtinId="9" hidden="1"/>
    <cellStyle name="Followed Hyperlink" xfId="404" builtinId="9" hidden="1"/>
    <cellStyle name="Followed Hyperlink" xfId="406" builtinId="9" hidden="1"/>
    <cellStyle name="Followed Hyperlink" xfId="408" builtinId="9" hidden="1"/>
    <cellStyle name="Followed Hyperlink" xfId="410" builtinId="9" hidden="1"/>
    <cellStyle name="Followed Hyperlink" xfId="412" builtinId="9" hidden="1"/>
    <cellStyle name="Followed Hyperlink" xfId="414" builtinId="9" hidden="1"/>
    <cellStyle name="Followed Hyperlink" xfId="416" builtinId="9" hidden="1"/>
    <cellStyle name="Followed Hyperlink" xfId="418" builtinId="9" hidden="1"/>
    <cellStyle name="Followed Hyperlink" xfId="420" builtinId="9" hidden="1"/>
    <cellStyle name="Followed Hyperlink" xfId="422" builtinId="9" hidden="1"/>
    <cellStyle name="Followed Hyperlink" xfId="424" builtinId="9" hidden="1"/>
    <cellStyle name="Followed Hyperlink" xfId="426" builtinId="9" hidden="1"/>
    <cellStyle name="Followed Hyperlink" xfId="428" builtinId="9" hidden="1"/>
    <cellStyle name="Followed Hyperlink" xfId="430" builtinId="9" hidden="1"/>
    <cellStyle name="Followed Hyperlink" xfId="432" builtinId="9" hidden="1"/>
    <cellStyle name="Followed Hyperlink" xfId="434" builtinId="9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82" builtinId="8" hidden="1"/>
    <cellStyle name="Hyperlink" xfId="84" builtinId="8" hidden="1"/>
    <cellStyle name="Hyperlink" xfId="86" builtinId="8" hidden="1"/>
    <cellStyle name="Hyperlink" xfId="88" builtinId="8" hidden="1"/>
    <cellStyle name="Hyperlink" xfId="90" builtinId="8" hidden="1"/>
    <cellStyle name="Hyperlink" xfId="92" builtinId="8" hidden="1"/>
    <cellStyle name="Hyperlink" xfId="94" builtinId="8" hidden="1"/>
    <cellStyle name="Hyperlink" xfId="96" builtinId="8" hidden="1"/>
    <cellStyle name="Hyperlink" xfId="98" builtinId="8" hidden="1"/>
    <cellStyle name="Hyperlink" xfId="100" builtinId="8" hidden="1"/>
    <cellStyle name="Hyperlink" xfId="102" builtinId="8" hidden="1"/>
    <cellStyle name="Hyperlink" xfId="104" builtinId="8" hidden="1"/>
    <cellStyle name="Hyperlink" xfId="106" builtinId="8" hidden="1"/>
    <cellStyle name="Hyperlink" xfId="108" builtinId="8" hidden="1"/>
    <cellStyle name="Hyperlink" xfId="110" builtinId="8" hidden="1"/>
    <cellStyle name="Hyperlink" xfId="112" builtinId="8" hidden="1"/>
    <cellStyle name="Hyperlink" xfId="114" builtinId="8" hidden="1"/>
    <cellStyle name="Hyperlink" xfId="116" builtinId="8" hidden="1"/>
    <cellStyle name="Hyperlink" xfId="118" builtinId="8" hidden="1"/>
    <cellStyle name="Hyperlink" xfId="120" builtinId="8" hidden="1"/>
    <cellStyle name="Hyperlink" xfId="122" builtinId="8" hidden="1"/>
    <cellStyle name="Hyperlink" xfId="124" builtinId="8" hidden="1"/>
    <cellStyle name="Hyperlink" xfId="126" builtinId="8" hidden="1"/>
    <cellStyle name="Hyperlink" xfId="128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Hyperlink" xfId="241" builtinId="8" hidden="1"/>
    <cellStyle name="Hyperlink" xfId="243" builtinId="8" hidden="1"/>
    <cellStyle name="Hyperlink" xfId="245" builtinId="8" hidden="1"/>
    <cellStyle name="Hyperlink" xfId="247" builtinId="8" hidden="1"/>
    <cellStyle name="Hyperlink" xfId="249" builtinId="8" hidden="1"/>
    <cellStyle name="Hyperlink" xfId="251" builtinId="8" hidden="1"/>
    <cellStyle name="Hyperlink" xfId="253" builtinId="8" hidden="1"/>
    <cellStyle name="Hyperlink" xfId="255" builtinId="8" hidden="1"/>
    <cellStyle name="Hyperlink" xfId="257" builtinId="8" hidden="1"/>
    <cellStyle name="Hyperlink" xfId="259" builtinId="8" hidden="1"/>
    <cellStyle name="Hyperlink" xfId="261" builtinId="8" hidden="1"/>
    <cellStyle name="Hyperlink" xfId="263" builtinId="8" hidden="1"/>
    <cellStyle name="Hyperlink" xfId="265" builtinId="8" hidden="1"/>
    <cellStyle name="Hyperlink" xfId="267" builtinId="8" hidden="1"/>
    <cellStyle name="Hyperlink" xfId="269" builtinId="8" hidden="1"/>
    <cellStyle name="Hyperlink" xfId="271" builtinId="8" hidden="1"/>
    <cellStyle name="Hyperlink" xfId="273" builtinId="8" hidden="1"/>
    <cellStyle name="Hyperlink" xfId="275" builtinId="8" hidden="1"/>
    <cellStyle name="Hyperlink" xfId="277" builtinId="8" hidden="1"/>
    <cellStyle name="Hyperlink" xfId="279" builtinId="8" hidden="1"/>
    <cellStyle name="Hyperlink" xfId="281" builtinId="8" hidden="1"/>
    <cellStyle name="Hyperlink" xfId="283" builtinId="8" hidden="1"/>
    <cellStyle name="Hyperlink" xfId="285" builtinId="8" hidden="1"/>
    <cellStyle name="Hyperlink" xfId="287" builtinId="8" hidden="1"/>
    <cellStyle name="Hyperlink" xfId="289" builtinId="8" hidden="1"/>
    <cellStyle name="Hyperlink" xfId="291" builtinId="8" hidden="1"/>
    <cellStyle name="Hyperlink" xfId="293" builtinId="8" hidden="1"/>
    <cellStyle name="Hyperlink" xfId="295" builtinId="8" hidden="1"/>
    <cellStyle name="Hyperlink" xfId="297" builtinId="8" hidden="1"/>
    <cellStyle name="Hyperlink" xfId="299" builtinId="8" hidden="1"/>
    <cellStyle name="Hyperlink" xfId="301" builtinId="8" hidden="1"/>
    <cellStyle name="Hyperlink" xfId="303" builtinId="8" hidden="1"/>
    <cellStyle name="Hyperlink" xfId="305" builtinId="8" hidden="1"/>
    <cellStyle name="Hyperlink" xfId="307" builtinId="8" hidden="1"/>
    <cellStyle name="Hyperlink" xfId="309" builtinId="8" hidden="1"/>
    <cellStyle name="Hyperlink" xfId="311" builtinId="8" hidden="1"/>
    <cellStyle name="Hyperlink" xfId="313" builtinId="8" hidden="1"/>
    <cellStyle name="Hyperlink" xfId="315" builtinId="8" hidden="1"/>
    <cellStyle name="Hyperlink" xfId="317" builtinId="8" hidden="1"/>
    <cellStyle name="Hyperlink" xfId="319" builtinId="8" hidden="1"/>
    <cellStyle name="Hyperlink" xfId="321" builtinId="8" hidden="1"/>
    <cellStyle name="Hyperlink" xfId="323" builtinId="8" hidden="1"/>
    <cellStyle name="Hyperlink" xfId="325" builtinId="8" hidden="1"/>
    <cellStyle name="Hyperlink" xfId="327" builtinId="8" hidden="1"/>
    <cellStyle name="Hyperlink" xfId="329" builtinId="8" hidden="1"/>
    <cellStyle name="Hyperlink" xfId="331" builtinId="8" hidden="1"/>
    <cellStyle name="Hyperlink" xfId="333" builtinId="8" hidden="1"/>
    <cellStyle name="Hyperlink" xfId="335" builtinId="8" hidden="1"/>
    <cellStyle name="Hyperlink" xfId="337" builtinId="8" hidden="1"/>
    <cellStyle name="Hyperlink" xfId="339" builtinId="8" hidden="1"/>
    <cellStyle name="Hyperlink" xfId="341" builtinId="8" hidden="1"/>
    <cellStyle name="Hyperlink" xfId="343" builtinId="8" hidden="1"/>
    <cellStyle name="Hyperlink" xfId="345" builtinId="8" hidden="1"/>
    <cellStyle name="Hyperlink" xfId="347" builtinId="8" hidden="1"/>
    <cellStyle name="Hyperlink" xfId="349" builtinId="8" hidden="1"/>
    <cellStyle name="Hyperlink" xfId="351" builtinId="8" hidden="1"/>
    <cellStyle name="Hyperlink" xfId="353" builtinId="8" hidden="1"/>
    <cellStyle name="Hyperlink" xfId="355" builtinId="8" hidden="1"/>
    <cellStyle name="Hyperlink" xfId="357" builtinId="8" hidden="1"/>
    <cellStyle name="Hyperlink" xfId="359" builtinId="8" hidden="1"/>
    <cellStyle name="Hyperlink" xfId="361" builtinId="8" hidden="1"/>
    <cellStyle name="Hyperlink" xfId="363" builtinId="8" hidden="1"/>
    <cellStyle name="Hyperlink" xfId="365" builtinId="8" hidden="1"/>
    <cellStyle name="Hyperlink" xfId="367" builtinId="8" hidden="1"/>
    <cellStyle name="Hyperlink" xfId="369" builtinId="8" hidden="1"/>
    <cellStyle name="Hyperlink" xfId="371" builtinId="8" hidden="1"/>
    <cellStyle name="Hyperlink" xfId="373" builtinId="8" hidden="1"/>
    <cellStyle name="Hyperlink" xfId="375" builtinId="8" hidden="1"/>
    <cellStyle name="Hyperlink" xfId="377" builtinId="8" hidden="1"/>
    <cellStyle name="Hyperlink" xfId="379" builtinId="8" hidden="1"/>
    <cellStyle name="Hyperlink" xfId="381" builtinId="8" hidden="1"/>
    <cellStyle name="Hyperlink" xfId="383" builtinId="8" hidden="1"/>
    <cellStyle name="Hyperlink" xfId="385" builtinId="8" hidden="1"/>
    <cellStyle name="Hyperlink" xfId="387" builtinId="8" hidden="1"/>
    <cellStyle name="Hyperlink" xfId="389" builtinId="8" hidden="1"/>
    <cellStyle name="Hyperlink" xfId="391" builtinId="8" hidden="1"/>
    <cellStyle name="Hyperlink" xfId="393" builtinId="8" hidden="1"/>
    <cellStyle name="Hyperlink" xfId="395" builtinId="8" hidden="1"/>
    <cellStyle name="Hyperlink" xfId="397" builtinId="8" hidden="1"/>
    <cellStyle name="Hyperlink" xfId="399" builtinId="8" hidden="1"/>
    <cellStyle name="Hyperlink" xfId="401" builtinId="8" hidden="1"/>
    <cellStyle name="Hyperlink" xfId="403" builtinId="8" hidden="1"/>
    <cellStyle name="Hyperlink" xfId="405" builtinId="8" hidden="1"/>
    <cellStyle name="Hyperlink" xfId="407" builtinId="8" hidden="1"/>
    <cellStyle name="Hyperlink" xfId="409" builtinId="8" hidden="1"/>
    <cellStyle name="Hyperlink" xfId="411" builtinId="8" hidden="1"/>
    <cellStyle name="Hyperlink" xfId="413" builtinId="8" hidden="1"/>
    <cellStyle name="Hyperlink" xfId="415" builtinId="8" hidden="1"/>
    <cellStyle name="Hyperlink" xfId="417" builtinId="8" hidden="1"/>
    <cellStyle name="Hyperlink" xfId="419" builtinId="8" hidden="1"/>
    <cellStyle name="Hyperlink" xfId="421" builtinId="8" hidden="1"/>
    <cellStyle name="Hyperlink" xfId="423" builtinId="8" hidden="1"/>
    <cellStyle name="Hyperlink" xfId="425" builtinId="8" hidden="1"/>
    <cellStyle name="Hyperlink" xfId="427" builtinId="8" hidden="1"/>
    <cellStyle name="Hyperlink" xfId="429" builtinId="8" hidden="1"/>
    <cellStyle name="Hyperlink" xfId="431" builtinId="8" hidden="1"/>
    <cellStyle name="Hyperlink" xfId="433" builtinId="8" hidden="1"/>
    <cellStyle name="Normal" xfId="0" builtinId="0"/>
    <cellStyle name="Normal 13" xfId="149"/>
    <cellStyle name="Normal 2" xfId="150"/>
    <cellStyle name="Normal 2 2" xfId="54"/>
    <cellStyle name="Normal 2 3" xfId="3"/>
    <cellStyle name="Normal 3" xfId="151"/>
    <cellStyle name="Normal 4" xfId="152"/>
    <cellStyle name="Normal 5" xfId="153"/>
    <cellStyle name="Normal 6" xfId="154"/>
    <cellStyle name="Normal 6 2" xfId="155"/>
    <cellStyle name="Normal_D2" xfId="2"/>
    <cellStyle name="Normal_LAPORAN ALIRAN KAS" xfId="5"/>
    <cellStyle name="Percent 2" xfId="156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14768</xdr:rowOff>
    </xdr:from>
    <xdr:to>
      <xdr:col>3</xdr:col>
      <xdr:colOff>605464</xdr:colOff>
      <xdr:row>6</xdr:row>
      <xdr:rowOff>14767</xdr:rowOff>
    </xdr:to>
    <xdr:pic>
      <xdr:nvPicPr>
        <xdr:cNvPr id="3" name="Picture 2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20000" contrast="2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2442"/>
          <a:ext cx="1181394" cy="1151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119</xdr:row>
      <xdr:rowOff>149225</xdr:rowOff>
    </xdr:from>
    <xdr:to>
      <xdr:col>7</xdr:col>
      <xdr:colOff>0</xdr:colOff>
      <xdr:row>124</xdr:row>
      <xdr:rowOff>89</xdr:rowOff>
    </xdr:to>
    <xdr:sp macro="" textlink="">
      <xdr:nvSpPr>
        <xdr:cNvPr id="4" name="TextBox 6"/>
        <xdr:cNvSpPr txBox="1">
          <a:spLocks noChangeArrowheads="1"/>
        </xdr:cNvSpPr>
      </xdr:nvSpPr>
      <xdr:spPr bwMode="auto">
        <a:xfrm>
          <a:off x="23609300" y="24228425"/>
          <a:ext cx="0" cy="6890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 Narrow"/>
            </a:rPr>
            <a:t>Praya,                        ,  2013</a:t>
          </a:r>
          <a:endParaRPr lang="en-US" sz="1200" b="0" i="0" strike="noStrike">
            <a:solidFill>
              <a:srgbClr val="000000"/>
            </a:solidFill>
            <a:latin typeface="Arial Narrow"/>
          </a:endParaRPr>
        </a:p>
        <a:p>
          <a:pPr algn="ctr" rtl="1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 Narrow"/>
            </a:rPr>
            <a:t> BUPATI LOMBOK TENGAH</a:t>
          </a:r>
          <a:endParaRPr lang="en-US" sz="1200" b="0" i="0" strike="noStrike">
            <a:solidFill>
              <a:srgbClr val="000000"/>
            </a:solidFill>
            <a:latin typeface="Arial Narrow"/>
          </a:endParaRPr>
        </a:p>
        <a:p>
          <a:pPr algn="ctr" rtl="1">
            <a:defRPr sz="1000"/>
          </a:pPr>
          <a:endParaRPr lang="en-US" sz="1200" b="1" i="0" strike="noStrike">
            <a:solidFill>
              <a:srgbClr val="000000"/>
            </a:solidFill>
            <a:latin typeface="Arial Narrow"/>
          </a:endParaRPr>
        </a:p>
        <a:p>
          <a:pPr algn="ctr" rtl="1">
            <a:defRPr sz="1000"/>
          </a:pPr>
          <a:endParaRPr lang="en-US" sz="1200" b="1" i="0" strike="noStrike">
            <a:solidFill>
              <a:srgbClr val="000000"/>
            </a:solidFill>
            <a:latin typeface="Arial Narrow"/>
          </a:endParaRPr>
        </a:p>
        <a:p>
          <a:pPr algn="ctr" rtl="1">
            <a:defRPr sz="1000"/>
          </a:pPr>
          <a:endParaRPr lang="en-US" sz="1200" b="1" i="0" strike="noStrike">
            <a:solidFill>
              <a:srgbClr val="000000"/>
            </a:solidFill>
            <a:latin typeface="Arial Narrow"/>
          </a:endParaRPr>
        </a:p>
        <a:p>
          <a:pPr algn="ctr" rtl="1">
            <a:defRPr sz="1000"/>
          </a:pPr>
          <a:endParaRPr lang="en-US" sz="1200" b="1" i="0" strike="noStrike">
            <a:solidFill>
              <a:srgbClr val="000000"/>
            </a:solidFill>
            <a:latin typeface="Arial Narrow"/>
          </a:endParaRPr>
        </a:p>
        <a:p>
          <a:pPr algn="ctr" rtl="1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 Narrow"/>
            </a:rPr>
            <a:t>H.MOH SUHAILI FT</a:t>
          </a:r>
          <a:endParaRPr lang="en-US" sz="1200" b="0" i="0" strike="noStrike">
            <a:solidFill>
              <a:srgbClr val="000000"/>
            </a:solidFill>
            <a:latin typeface="Arial Narrow"/>
          </a:endParaRPr>
        </a:p>
        <a:p>
          <a:pPr algn="ctr" rtl="1">
            <a:defRPr sz="1000"/>
          </a:pPr>
          <a:endParaRPr lang="en-US" sz="1200" b="1" i="0" u="sng" strike="noStrike">
            <a:solidFill>
              <a:srgbClr val="000000"/>
            </a:solidFill>
            <a:latin typeface="Arial Narrow"/>
          </a:endParaRPr>
        </a:p>
        <a:p>
          <a:pPr algn="ctr" rtl="1">
            <a:defRPr sz="1000"/>
          </a:pPr>
          <a:endParaRPr lang="en-US" sz="1200" b="1" i="0" u="sng" strike="noStrike">
            <a:solidFill>
              <a:srgbClr val="000000"/>
            </a:solidFill>
            <a:latin typeface="Arial Narrow"/>
          </a:endParaRPr>
        </a:p>
      </xdr:txBody>
    </xdr:sp>
    <xdr:clientData/>
  </xdr:twoCellAnchor>
  <xdr:twoCellAnchor>
    <xdr:from>
      <xdr:col>7</xdr:col>
      <xdr:colOff>0</xdr:colOff>
      <xdr:row>3</xdr:row>
      <xdr:rowOff>7352</xdr:rowOff>
    </xdr:from>
    <xdr:to>
      <xdr:col>7</xdr:col>
      <xdr:colOff>0</xdr:colOff>
      <xdr:row>6</xdr:row>
      <xdr:rowOff>79299</xdr:rowOff>
    </xdr:to>
    <xdr:sp macro="" textlink="">
      <xdr:nvSpPr>
        <xdr:cNvPr id="5" name="Text Box 6"/>
        <xdr:cNvSpPr txBox="1">
          <a:spLocks noChangeArrowheads="1"/>
        </xdr:cNvSpPr>
      </xdr:nvSpPr>
      <xdr:spPr bwMode="auto">
        <a:xfrm>
          <a:off x="23609300" y="959852"/>
          <a:ext cx="0" cy="757747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 Narrow"/>
            </a:rPr>
            <a:t>LAMPIRAN II.F.2</a:t>
          </a:r>
        </a:p>
        <a:p>
          <a:pPr algn="l" rtl="1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 Narrow"/>
            </a:rPr>
            <a:t>PERATURAN MENTERI KEUANGAN NO.04/PMK.07/2011 TENTANG TATA CARA PENYAMPAIAN INFORMASI KEUANGAN DAERAH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24"/>
  <sheetViews>
    <sheetView tabSelected="1" topLeftCell="D1" zoomScale="81" zoomScaleNormal="81" zoomScaleSheetLayoutView="73" zoomScalePageLayoutView="86" workbookViewId="0">
      <pane xSplit="2" ySplit="12" topLeftCell="F13" activePane="bottomRight" state="frozen"/>
      <selection activeCell="D1" sqref="D1"/>
      <selection pane="topRight" activeCell="F1" sqref="F1"/>
      <selection pane="bottomLeft" activeCell="D13" sqref="D13"/>
      <selection pane="bottomRight" activeCell="F78" sqref="F78"/>
    </sheetView>
  </sheetViews>
  <sheetFormatPr defaultColWidth="9.125" defaultRowHeight="12.75" x14ac:dyDescent="0.25"/>
  <cols>
    <col min="1" max="1" width="4.5" style="18" customWidth="1"/>
    <col min="2" max="2" width="1.375" style="19" customWidth="1"/>
    <col min="3" max="3" width="1.625" style="19" customWidth="1"/>
    <col min="4" max="4" width="61.875" style="19" customWidth="1"/>
    <col min="5" max="5" width="8.5" style="20" hidden="1" customWidth="1"/>
    <col min="6" max="6" width="21.375" style="20" customWidth="1"/>
    <col min="7" max="7" width="21.375" style="19" customWidth="1"/>
    <col min="8" max="8" width="9.125" style="19"/>
    <col min="9" max="9" width="12.375" style="19" bestFit="1" customWidth="1"/>
    <col min="10" max="10" width="14.375" style="19" bestFit="1" customWidth="1"/>
    <col min="11" max="16384" width="9.125" style="19"/>
  </cols>
  <sheetData>
    <row r="2" spans="1:10" ht="0.6" customHeight="1" x14ac:dyDescent="0.25"/>
    <row r="3" spans="1:10" ht="36" customHeight="1" x14ac:dyDescent="0.25"/>
    <row r="4" spans="1:10" ht="26.1" customHeight="1" x14ac:dyDescent="0.25">
      <c r="A4" s="141" t="s">
        <v>22</v>
      </c>
      <c r="B4" s="141"/>
      <c r="C4" s="141"/>
      <c r="D4" s="141"/>
      <c r="E4" s="141"/>
      <c r="F4" s="141"/>
      <c r="G4" s="141"/>
    </row>
    <row r="5" spans="1:10" ht="26.1" customHeight="1" x14ac:dyDescent="0.25">
      <c r="A5" s="141" t="s">
        <v>33</v>
      </c>
      <c r="B5" s="141"/>
      <c r="C5" s="141"/>
      <c r="D5" s="141"/>
      <c r="E5" s="141"/>
      <c r="F5" s="141"/>
      <c r="G5" s="141"/>
    </row>
    <row r="6" spans="1:10" ht="20.25" customHeight="1" x14ac:dyDescent="0.25">
      <c r="A6" s="142" t="s">
        <v>34</v>
      </c>
      <c r="B6" s="142"/>
      <c r="C6" s="142"/>
      <c r="D6" s="142"/>
      <c r="E6" s="142"/>
      <c r="F6" s="142"/>
      <c r="G6" s="142"/>
    </row>
    <row r="7" spans="1:10" ht="18.95" customHeight="1" x14ac:dyDescent="0.25">
      <c r="A7" s="143"/>
      <c r="B7" s="143"/>
      <c r="C7" s="143"/>
      <c r="D7" s="143"/>
      <c r="E7" s="7"/>
      <c r="F7" s="7"/>
      <c r="G7" s="21" t="s">
        <v>20</v>
      </c>
    </row>
    <row r="8" spans="1:10" ht="0.75" customHeight="1" x14ac:dyDescent="0.25">
      <c r="A8" s="22"/>
      <c r="B8" s="23"/>
      <c r="C8" s="23"/>
      <c r="D8" s="23"/>
    </row>
    <row r="9" spans="1:10" s="20" customFormat="1" ht="18" customHeight="1" x14ac:dyDescent="0.25">
      <c r="A9" s="139" t="s">
        <v>35</v>
      </c>
      <c r="B9" s="144" t="s">
        <v>0</v>
      </c>
      <c r="C9" s="145"/>
      <c r="D9" s="146"/>
      <c r="E9" s="139" t="s">
        <v>21</v>
      </c>
      <c r="F9" s="139">
        <v>2014</v>
      </c>
      <c r="G9" s="139">
        <v>2013</v>
      </c>
      <c r="J9" s="19"/>
    </row>
    <row r="10" spans="1:10" s="24" customFormat="1" ht="19.5" customHeight="1" x14ac:dyDescent="0.25">
      <c r="A10" s="140"/>
      <c r="B10" s="147"/>
      <c r="C10" s="148"/>
      <c r="D10" s="149"/>
      <c r="E10" s="140"/>
      <c r="F10" s="140"/>
      <c r="G10" s="140"/>
      <c r="J10" s="19"/>
    </row>
    <row r="11" spans="1:10" ht="15.95" customHeight="1" x14ac:dyDescent="0.25">
      <c r="A11" s="25">
        <v>1</v>
      </c>
      <c r="B11" s="26" t="s">
        <v>36</v>
      </c>
      <c r="C11" s="27"/>
      <c r="D11" s="28"/>
      <c r="E11" s="29"/>
      <c r="F11" s="29"/>
      <c r="G11" s="30"/>
    </row>
    <row r="12" spans="1:10" ht="15.95" customHeight="1" x14ac:dyDescent="0.25">
      <c r="A12" s="31">
        <v>2</v>
      </c>
      <c r="B12" s="32" t="s">
        <v>37</v>
      </c>
      <c r="C12" s="33"/>
      <c r="D12" s="34"/>
      <c r="E12" s="35" t="s">
        <v>104</v>
      </c>
      <c r="F12" s="35"/>
      <c r="G12" s="36"/>
    </row>
    <row r="13" spans="1:10" ht="15.95" customHeight="1" x14ac:dyDescent="0.25">
      <c r="A13" s="9">
        <v>3</v>
      </c>
      <c r="B13" s="37"/>
      <c r="C13" s="33"/>
      <c r="D13" s="38" t="s">
        <v>1</v>
      </c>
      <c r="E13" s="39"/>
      <c r="F13" s="16">
        <v>37283585365</v>
      </c>
      <c r="G13" s="16">
        <v>23469135275</v>
      </c>
    </row>
    <row r="14" spans="1:10" ht="15.95" customHeight="1" x14ac:dyDescent="0.25">
      <c r="A14" s="9">
        <v>4</v>
      </c>
      <c r="B14" s="37"/>
      <c r="C14" s="33"/>
      <c r="D14" s="38" t="s">
        <v>2</v>
      </c>
      <c r="E14" s="39"/>
      <c r="F14" s="16">
        <v>15869457322.200001</v>
      </c>
      <c r="G14" s="16">
        <v>19562362475</v>
      </c>
    </row>
    <row r="15" spans="1:10" s="43" customFormat="1" ht="15.95" customHeight="1" x14ac:dyDescent="0.25">
      <c r="A15" s="9">
        <v>5</v>
      </c>
      <c r="B15" s="40"/>
      <c r="C15" s="41"/>
      <c r="D15" s="42" t="s">
        <v>38</v>
      </c>
      <c r="E15" s="39"/>
      <c r="F15" s="16">
        <v>7134392078</v>
      </c>
      <c r="G15" s="16">
        <v>5610383433</v>
      </c>
      <c r="J15" s="19"/>
    </row>
    <row r="16" spans="1:10" ht="15.95" customHeight="1" x14ac:dyDescent="0.25">
      <c r="A16" s="9">
        <v>6</v>
      </c>
      <c r="B16" s="37"/>
      <c r="C16" s="33"/>
      <c r="D16" s="44" t="s">
        <v>39</v>
      </c>
      <c r="E16" s="39"/>
      <c r="F16" s="16">
        <v>23436421640.900002</v>
      </c>
      <c r="G16" s="16">
        <v>13258146579.949997</v>
      </c>
    </row>
    <row r="17" spans="1:7" ht="15.95" customHeight="1" x14ac:dyDescent="0.25">
      <c r="A17" s="9">
        <v>7</v>
      </c>
      <c r="B17" s="37"/>
      <c r="C17" s="33"/>
      <c r="D17" s="34" t="s">
        <v>3</v>
      </c>
      <c r="E17" s="39"/>
      <c r="F17" s="16">
        <v>59260714477</v>
      </c>
      <c r="G17" s="16">
        <v>57068363859</v>
      </c>
    </row>
    <row r="18" spans="1:7" ht="15.95" customHeight="1" x14ac:dyDescent="0.25">
      <c r="A18" s="9">
        <v>8</v>
      </c>
      <c r="B18" s="37"/>
      <c r="C18" s="33"/>
      <c r="D18" s="34" t="s">
        <v>40</v>
      </c>
      <c r="E18" s="39"/>
      <c r="F18" s="16">
        <v>5958124868</v>
      </c>
      <c r="G18" s="16">
        <v>2275490950</v>
      </c>
    </row>
    <row r="19" spans="1:7" ht="15.95" customHeight="1" x14ac:dyDescent="0.25">
      <c r="A19" s="9">
        <v>9</v>
      </c>
      <c r="B19" s="37"/>
      <c r="C19" s="33"/>
      <c r="D19" s="34" t="s">
        <v>41</v>
      </c>
      <c r="E19" s="39"/>
      <c r="F19" s="16">
        <v>865423847000</v>
      </c>
      <c r="G19" s="16">
        <v>793651563000</v>
      </c>
    </row>
    <row r="20" spans="1:7" ht="15.95" customHeight="1" x14ac:dyDescent="0.25">
      <c r="A20" s="9">
        <v>10</v>
      </c>
      <c r="B20" s="37"/>
      <c r="C20" s="33"/>
      <c r="D20" s="34" t="s">
        <v>4</v>
      </c>
      <c r="E20" s="39"/>
      <c r="F20" s="16">
        <v>80921100000</v>
      </c>
      <c r="G20" s="16">
        <v>94048350000</v>
      </c>
    </row>
    <row r="21" spans="1:7" ht="15.95" customHeight="1" x14ac:dyDescent="0.25">
      <c r="A21" s="9">
        <v>11</v>
      </c>
      <c r="B21" s="37"/>
      <c r="C21" s="33"/>
      <c r="D21" s="34" t="s">
        <v>5</v>
      </c>
      <c r="E21" s="39"/>
      <c r="F21" s="16">
        <v>0</v>
      </c>
      <c r="G21" s="16">
        <v>0</v>
      </c>
    </row>
    <row r="22" spans="1:7" ht="15.95" customHeight="1" x14ac:dyDescent="0.25">
      <c r="A22" s="9">
        <v>12</v>
      </c>
      <c r="B22" s="37"/>
      <c r="C22" s="33"/>
      <c r="D22" s="34" t="s">
        <v>6</v>
      </c>
      <c r="E22" s="39"/>
      <c r="F22" s="16">
        <v>203845275000</v>
      </c>
      <c r="G22" s="16">
        <v>136130722000</v>
      </c>
    </row>
    <row r="23" spans="1:7" ht="15.95" customHeight="1" x14ac:dyDescent="0.25">
      <c r="A23" s="9">
        <v>13</v>
      </c>
      <c r="B23" s="37"/>
      <c r="C23" s="33"/>
      <c r="D23" s="34" t="s">
        <v>42</v>
      </c>
      <c r="E23" s="39"/>
      <c r="F23" s="16">
        <v>54467702022.759995</v>
      </c>
      <c r="G23" s="16">
        <v>23636574764.889999</v>
      </c>
    </row>
    <row r="24" spans="1:7" ht="15.95" customHeight="1" x14ac:dyDescent="0.25">
      <c r="A24" s="9">
        <v>14</v>
      </c>
      <c r="B24" s="37"/>
      <c r="C24" s="33"/>
      <c r="D24" s="34" t="s">
        <v>43</v>
      </c>
      <c r="E24" s="39"/>
      <c r="F24" s="16">
        <v>0</v>
      </c>
      <c r="G24" s="16">
        <v>0</v>
      </c>
    </row>
    <row r="25" spans="1:7" ht="15.95" customHeight="1" x14ac:dyDescent="0.25">
      <c r="A25" s="9">
        <v>15</v>
      </c>
      <c r="B25" s="37"/>
      <c r="C25" s="33"/>
      <c r="D25" s="34" t="s">
        <v>7</v>
      </c>
      <c r="E25" s="39"/>
      <c r="F25" s="16">
        <v>840851852</v>
      </c>
      <c r="G25" s="16">
        <v>701831500</v>
      </c>
    </row>
    <row r="26" spans="1:7" ht="15.95" customHeight="1" x14ac:dyDescent="0.25">
      <c r="A26" s="9">
        <v>16</v>
      </c>
      <c r="B26" s="37"/>
      <c r="C26" s="33"/>
      <c r="D26" s="34" t="s">
        <v>8</v>
      </c>
      <c r="E26" s="39"/>
      <c r="F26" s="16">
        <v>0</v>
      </c>
      <c r="G26" s="16">
        <v>0</v>
      </c>
    </row>
    <row r="27" spans="1:7" ht="15.95" customHeight="1" x14ac:dyDescent="0.25">
      <c r="A27" s="9">
        <v>17</v>
      </c>
      <c r="B27" s="37"/>
      <c r="C27" s="33"/>
      <c r="D27" s="34" t="s">
        <v>44</v>
      </c>
      <c r="E27" s="39"/>
      <c r="F27" s="16">
        <v>0</v>
      </c>
      <c r="G27" s="16">
        <v>0</v>
      </c>
    </row>
    <row r="28" spans="1:7" ht="15.95" customHeight="1" x14ac:dyDescent="0.25">
      <c r="A28" s="9">
        <v>18</v>
      </c>
      <c r="B28" s="45"/>
      <c r="C28" s="33"/>
      <c r="D28" s="34" t="s">
        <v>45</v>
      </c>
      <c r="E28" s="39"/>
      <c r="F28" s="16">
        <v>423883386</v>
      </c>
      <c r="G28" s="16">
        <v>0</v>
      </c>
    </row>
    <row r="29" spans="1:7" ht="15.95" customHeight="1" x14ac:dyDescent="0.25">
      <c r="A29" s="46">
        <v>19</v>
      </c>
      <c r="B29" s="32" t="s">
        <v>46</v>
      </c>
      <c r="C29" s="33"/>
      <c r="D29" s="34"/>
      <c r="E29" s="35"/>
      <c r="F29" s="17">
        <f>SUM(F13:F28)</f>
        <v>1354865355011.8601</v>
      </c>
      <c r="G29" s="17">
        <f>SUM(G13:G28)</f>
        <v>1169412923836.8398</v>
      </c>
    </row>
    <row r="30" spans="1:7" ht="15.95" customHeight="1" x14ac:dyDescent="0.25">
      <c r="A30" s="47">
        <v>20</v>
      </c>
      <c r="B30" s="32" t="s">
        <v>47</v>
      </c>
      <c r="C30" s="33"/>
      <c r="D30" s="34"/>
      <c r="E30" s="35" t="s">
        <v>105</v>
      </c>
      <c r="F30" s="16"/>
      <c r="G30" s="16"/>
    </row>
    <row r="31" spans="1:7" ht="15.95" customHeight="1" x14ac:dyDescent="0.25">
      <c r="A31" s="9">
        <v>21</v>
      </c>
      <c r="B31" s="37"/>
      <c r="C31" s="33"/>
      <c r="D31" s="34" t="s">
        <v>48</v>
      </c>
      <c r="E31" s="39"/>
      <c r="F31" s="16">
        <v>826193996817</v>
      </c>
      <c r="G31" s="16">
        <v>735858241119.83008</v>
      </c>
    </row>
    <row r="32" spans="1:7" ht="15.95" customHeight="1" x14ac:dyDescent="0.25">
      <c r="A32" s="9">
        <v>22</v>
      </c>
      <c r="B32" s="37"/>
      <c r="C32" s="33"/>
      <c r="D32" s="34" t="s">
        <v>49</v>
      </c>
      <c r="E32" s="39"/>
      <c r="F32" s="16">
        <v>97369346369</v>
      </c>
      <c r="G32" s="16">
        <v>80009344412</v>
      </c>
    </row>
    <row r="33" spans="1:7" ht="15.95" customHeight="1" x14ac:dyDescent="0.25">
      <c r="A33" s="9">
        <v>23</v>
      </c>
      <c r="B33" s="37"/>
      <c r="C33" s="33"/>
      <c r="D33" s="34" t="s">
        <v>50</v>
      </c>
      <c r="E33" s="39"/>
      <c r="F33" s="16">
        <v>5590733232.3599997</v>
      </c>
      <c r="G33" s="16">
        <v>1543461625.8099999</v>
      </c>
    </row>
    <row r="34" spans="1:7" ht="15.95" customHeight="1" x14ac:dyDescent="0.25">
      <c r="A34" s="9">
        <v>24</v>
      </c>
      <c r="B34" s="37"/>
      <c r="C34" s="33"/>
      <c r="D34" s="34" t="s">
        <v>51</v>
      </c>
      <c r="E34" s="39"/>
      <c r="F34" s="16">
        <v>0</v>
      </c>
      <c r="G34" s="16">
        <v>0</v>
      </c>
    </row>
    <row r="35" spans="1:7" ht="15.95" customHeight="1" x14ac:dyDescent="0.25">
      <c r="A35" s="9">
        <v>25</v>
      </c>
      <c r="B35" s="37"/>
      <c r="C35" s="33"/>
      <c r="D35" s="34" t="s">
        <v>52</v>
      </c>
      <c r="E35" s="39"/>
      <c r="F35" s="16">
        <v>88015409437</v>
      </c>
      <c r="G35" s="16">
        <v>38892148750</v>
      </c>
    </row>
    <row r="36" spans="1:7" ht="15.95" customHeight="1" x14ac:dyDescent="0.25">
      <c r="A36" s="9">
        <v>26</v>
      </c>
      <c r="B36" s="37"/>
      <c r="C36" s="33"/>
      <c r="D36" s="34" t="s">
        <v>53</v>
      </c>
      <c r="E36" s="39"/>
      <c r="F36" s="16">
        <v>5263119350</v>
      </c>
      <c r="G36" s="16">
        <v>5702883300</v>
      </c>
    </row>
    <row r="37" spans="1:7" ht="15.95" customHeight="1" x14ac:dyDescent="0.25">
      <c r="A37" s="9">
        <v>27</v>
      </c>
      <c r="B37" s="37"/>
      <c r="C37" s="33"/>
      <c r="D37" s="34" t="s">
        <v>54</v>
      </c>
      <c r="E37" s="39"/>
      <c r="F37" s="16">
        <v>320562592</v>
      </c>
      <c r="G37" s="16">
        <v>320563704</v>
      </c>
    </row>
    <row r="38" spans="1:7" ht="15.95" customHeight="1" x14ac:dyDescent="0.25">
      <c r="A38" s="9">
        <v>28</v>
      </c>
      <c r="B38" s="37"/>
      <c r="C38" s="33"/>
      <c r="D38" s="34" t="s">
        <v>55</v>
      </c>
      <c r="E38" s="39"/>
      <c r="F38" s="16">
        <v>275843000</v>
      </c>
      <c r="G38" s="16">
        <v>377004000</v>
      </c>
    </row>
    <row r="39" spans="1:7" ht="15.95" customHeight="1" x14ac:dyDescent="0.25">
      <c r="A39" s="9">
        <v>29</v>
      </c>
      <c r="B39" s="37"/>
      <c r="C39" s="33"/>
      <c r="D39" s="44" t="s">
        <v>56</v>
      </c>
      <c r="E39" s="39"/>
      <c r="F39" s="16">
        <v>2847276000</v>
      </c>
      <c r="G39" s="16">
        <v>698678496</v>
      </c>
    </row>
    <row r="40" spans="1:7" ht="15.95" customHeight="1" x14ac:dyDescent="0.25">
      <c r="A40" s="9">
        <v>30</v>
      </c>
      <c r="B40" s="37"/>
      <c r="C40" s="33"/>
      <c r="D40" s="44" t="s">
        <v>12</v>
      </c>
      <c r="E40" s="39"/>
      <c r="F40" s="16">
        <v>1216667000</v>
      </c>
      <c r="G40" s="16">
        <v>388437307</v>
      </c>
    </row>
    <row r="41" spans="1:7" ht="15.95" customHeight="1" x14ac:dyDescent="0.25">
      <c r="A41" s="9">
        <v>31</v>
      </c>
      <c r="B41" s="37"/>
      <c r="C41" s="33"/>
      <c r="D41" s="44" t="s">
        <v>57</v>
      </c>
      <c r="E41" s="39"/>
      <c r="F41" s="16">
        <v>40167035184.099998</v>
      </c>
      <c r="G41" s="16">
        <v>38147256149.93</v>
      </c>
    </row>
    <row r="42" spans="1:7" ht="15.95" customHeight="1" x14ac:dyDescent="0.25">
      <c r="A42" s="48">
        <v>32</v>
      </c>
      <c r="B42" s="49" t="s">
        <v>58</v>
      </c>
      <c r="C42" s="50"/>
      <c r="D42" s="51"/>
      <c r="E42" s="52"/>
      <c r="F42" s="17">
        <f>SUM(F31:F41)</f>
        <v>1067259988981.46</v>
      </c>
      <c r="G42" s="16">
        <f>SUM(G31:G41)</f>
        <v>901938018864.57019</v>
      </c>
    </row>
    <row r="43" spans="1:7" ht="15.95" customHeight="1" x14ac:dyDescent="0.25">
      <c r="A43" s="53">
        <v>33</v>
      </c>
      <c r="B43" s="54"/>
      <c r="C43" s="55"/>
      <c r="D43" s="56" t="s">
        <v>59</v>
      </c>
      <c r="E43" s="57"/>
      <c r="F43" s="58">
        <f>+F29-F42</f>
        <v>287605366030.40015</v>
      </c>
      <c r="G43" s="59">
        <f>+G29-G42</f>
        <v>267474904972.26965</v>
      </c>
    </row>
    <row r="44" spans="1:7" ht="15.95" customHeight="1" x14ac:dyDescent="0.25">
      <c r="A44" s="60">
        <v>34</v>
      </c>
      <c r="B44" s="61" t="s">
        <v>60</v>
      </c>
      <c r="C44" s="62"/>
      <c r="D44" s="63"/>
      <c r="E44" s="64"/>
      <c r="F44" s="16"/>
      <c r="G44" s="16"/>
    </row>
    <row r="45" spans="1:7" ht="15.95" customHeight="1" x14ac:dyDescent="0.25">
      <c r="A45" s="47">
        <v>35</v>
      </c>
      <c r="B45" s="32" t="s">
        <v>61</v>
      </c>
      <c r="C45" s="33"/>
      <c r="D45" s="34"/>
      <c r="E45" s="65" t="s">
        <v>106</v>
      </c>
      <c r="F45" s="16"/>
      <c r="G45" s="16"/>
    </row>
    <row r="46" spans="1:7" ht="15.95" customHeight="1" x14ac:dyDescent="0.25">
      <c r="A46" s="9">
        <v>36</v>
      </c>
      <c r="B46" s="37"/>
      <c r="C46" s="33"/>
      <c r="D46" s="34" t="s">
        <v>62</v>
      </c>
      <c r="E46" s="39"/>
      <c r="F46" s="16">
        <v>0</v>
      </c>
      <c r="G46" s="16">
        <v>0</v>
      </c>
    </row>
    <row r="47" spans="1:7" ht="15.95" customHeight="1" x14ac:dyDescent="0.25">
      <c r="A47" s="9">
        <v>37</v>
      </c>
      <c r="B47" s="37"/>
      <c r="C47" s="33"/>
      <c r="D47" s="34" t="s">
        <v>63</v>
      </c>
      <c r="E47" s="39"/>
      <c r="F47" s="16">
        <v>69400000</v>
      </c>
      <c r="G47" s="16">
        <v>141701800</v>
      </c>
    </row>
    <row r="48" spans="1:7" s="68" customFormat="1" ht="15.95" customHeight="1" x14ac:dyDescent="0.25">
      <c r="A48" s="9">
        <v>38</v>
      </c>
      <c r="B48" s="66"/>
      <c r="C48" s="41"/>
      <c r="D48" s="67" t="s">
        <v>64</v>
      </c>
      <c r="E48" s="39"/>
      <c r="F48" s="16">
        <v>5850000</v>
      </c>
      <c r="G48" s="16">
        <v>32573200</v>
      </c>
    </row>
    <row r="49" spans="1:7" s="68" customFormat="1" ht="15.95" customHeight="1" x14ac:dyDescent="0.25">
      <c r="A49" s="9">
        <v>39</v>
      </c>
      <c r="B49" s="66"/>
      <c r="C49" s="41"/>
      <c r="D49" s="67" t="s">
        <v>65</v>
      </c>
      <c r="E49" s="39"/>
      <c r="F49" s="16">
        <v>0</v>
      </c>
      <c r="G49" s="16">
        <v>34901270000</v>
      </c>
    </row>
    <row r="50" spans="1:7" ht="15.95" customHeight="1" x14ac:dyDescent="0.25">
      <c r="A50" s="9">
        <v>40</v>
      </c>
      <c r="B50" s="37"/>
      <c r="C50" s="33"/>
      <c r="D50" s="34" t="s">
        <v>66</v>
      </c>
      <c r="E50" s="39"/>
      <c r="F50" s="16">
        <v>0</v>
      </c>
      <c r="G50" s="16">
        <v>0</v>
      </c>
    </row>
    <row r="51" spans="1:7" ht="15.95" customHeight="1" x14ac:dyDescent="0.25">
      <c r="A51" s="9">
        <v>41</v>
      </c>
      <c r="B51" s="37"/>
      <c r="C51" s="33"/>
      <c r="D51" s="34" t="s">
        <v>67</v>
      </c>
      <c r="E51" s="39"/>
      <c r="F51" s="16">
        <v>0</v>
      </c>
      <c r="G51" s="16">
        <v>0</v>
      </c>
    </row>
    <row r="52" spans="1:7" ht="15.95" customHeight="1" x14ac:dyDescent="0.25">
      <c r="A52" s="9">
        <v>42</v>
      </c>
      <c r="B52" s="45"/>
      <c r="C52" s="33"/>
      <c r="D52" s="34" t="s">
        <v>68</v>
      </c>
      <c r="E52" s="39"/>
      <c r="F52" s="16">
        <v>4557250</v>
      </c>
      <c r="G52" s="16">
        <v>0</v>
      </c>
    </row>
    <row r="53" spans="1:7" ht="15.95" customHeight="1" x14ac:dyDescent="0.25">
      <c r="A53" s="46">
        <v>43</v>
      </c>
      <c r="B53" s="32" t="s">
        <v>69</v>
      </c>
      <c r="C53" s="33"/>
      <c r="D53" s="34"/>
      <c r="E53" s="69"/>
      <c r="F53" s="17">
        <f>SUM(F46:F52)</f>
        <v>79807250</v>
      </c>
      <c r="G53" s="17">
        <f>SUM(G46:G52)</f>
        <v>35075545000</v>
      </c>
    </row>
    <row r="54" spans="1:7" ht="15.95" customHeight="1" x14ac:dyDescent="0.25">
      <c r="A54" s="47">
        <v>44</v>
      </c>
      <c r="B54" s="32" t="s">
        <v>47</v>
      </c>
      <c r="C54" s="33"/>
      <c r="D54" s="34"/>
      <c r="E54" s="65" t="s">
        <v>107</v>
      </c>
      <c r="F54" s="16"/>
      <c r="G54" s="16"/>
    </row>
    <row r="55" spans="1:7" ht="15.95" customHeight="1" x14ac:dyDescent="0.25">
      <c r="A55" s="9">
        <v>45</v>
      </c>
      <c r="B55" s="37"/>
      <c r="C55" s="33"/>
      <c r="D55" s="34" t="s">
        <v>70</v>
      </c>
      <c r="E55" s="39"/>
      <c r="F55" s="16">
        <v>47949604574</v>
      </c>
      <c r="G55" s="16">
        <v>9961668100</v>
      </c>
    </row>
    <row r="56" spans="1:7" ht="15.95" customHeight="1" x14ac:dyDescent="0.25">
      <c r="A56" s="9">
        <v>46</v>
      </c>
      <c r="B56" s="37"/>
      <c r="C56" s="33"/>
      <c r="D56" s="34" t="s">
        <v>9</v>
      </c>
      <c r="E56" s="39"/>
      <c r="F56" s="16">
        <v>38815988496</v>
      </c>
      <c r="G56" s="16">
        <v>33402101197</v>
      </c>
    </row>
    <row r="57" spans="1:7" ht="15.95" customHeight="1" x14ac:dyDescent="0.25">
      <c r="A57" s="9">
        <v>47</v>
      </c>
      <c r="B57" s="37"/>
      <c r="C57" s="33"/>
      <c r="D57" s="34" t="s">
        <v>10</v>
      </c>
      <c r="E57" s="39"/>
      <c r="F57" s="16">
        <v>56872993259</v>
      </c>
      <c r="G57" s="16">
        <v>59642647040</v>
      </c>
    </row>
    <row r="58" spans="1:7" ht="15.95" customHeight="1" x14ac:dyDescent="0.25">
      <c r="A58" s="9">
        <v>48</v>
      </c>
      <c r="B58" s="37"/>
      <c r="C58" s="33"/>
      <c r="D58" s="34" t="s">
        <v>71</v>
      </c>
      <c r="E58" s="39"/>
      <c r="F58" s="16">
        <v>143863491729</v>
      </c>
      <c r="G58" s="16">
        <v>260889626402</v>
      </c>
    </row>
    <row r="59" spans="1:7" ht="15.95" customHeight="1" x14ac:dyDescent="0.25">
      <c r="A59" s="9">
        <v>49</v>
      </c>
      <c r="B59" s="37"/>
      <c r="C59" s="33"/>
      <c r="D59" s="34" t="s">
        <v>72</v>
      </c>
      <c r="E59" s="39"/>
      <c r="F59" s="16">
        <v>3222916415</v>
      </c>
      <c r="G59" s="16">
        <v>742192600</v>
      </c>
    </row>
    <row r="60" spans="1:7" ht="15.95" customHeight="1" x14ac:dyDescent="0.25">
      <c r="A60" s="9">
        <v>50</v>
      </c>
      <c r="B60" s="37"/>
      <c r="C60" s="33"/>
      <c r="D60" s="34" t="s">
        <v>11</v>
      </c>
      <c r="E60" s="39"/>
      <c r="F60" s="16">
        <v>0</v>
      </c>
      <c r="G60" s="16">
        <v>0</v>
      </c>
    </row>
    <row r="61" spans="1:7" ht="15.95" customHeight="1" x14ac:dyDescent="0.25">
      <c r="A61" s="48">
        <v>51</v>
      </c>
      <c r="B61" s="49" t="s">
        <v>73</v>
      </c>
      <c r="C61" s="50"/>
      <c r="D61" s="51"/>
      <c r="E61" s="52"/>
      <c r="F61" s="52">
        <f>SUM(F55:F60)</f>
        <v>290724994473</v>
      </c>
      <c r="G61" s="70">
        <f>SUM(G55:G60)</f>
        <v>364638235339</v>
      </c>
    </row>
    <row r="62" spans="1:7" s="68" customFormat="1" ht="15.95" customHeight="1" x14ac:dyDescent="0.25">
      <c r="A62" s="71">
        <v>52</v>
      </c>
      <c r="B62" s="72"/>
      <c r="C62" s="73"/>
      <c r="D62" s="74" t="s">
        <v>74</v>
      </c>
      <c r="E62" s="58"/>
      <c r="F62" s="58">
        <f>+F53-F61</f>
        <v>-290645187223</v>
      </c>
      <c r="G62" s="59">
        <f>+G53-G61</f>
        <v>-329562690339</v>
      </c>
    </row>
    <row r="63" spans="1:7" s="68" customFormat="1" ht="3.95" hidden="1" customHeight="1" x14ac:dyDescent="0.25">
      <c r="A63" s="75">
        <v>53</v>
      </c>
      <c r="B63" s="76"/>
      <c r="C63" s="77"/>
      <c r="D63" s="78"/>
      <c r="E63" s="79"/>
      <c r="F63" s="80"/>
      <c r="G63" s="81"/>
    </row>
    <row r="64" spans="1:7" s="68" customFormat="1" ht="15.95" hidden="1" customHeight="1" x14ac:dyDescent="0.25">
      <c r="A64" s="82">
        <v>54</v>
      </c>
      <c r="B64" s="83"/>
      <c r="C64" s="84"/>
      <c r="D64" s="85"/>
      <c r="E64" s="86"/>
      <c r="F64" s="87"/>
      <c r="G64" s="88"/>
    </row>
    <row r="65" spans="1:7" ht="15.95" customHeight="1" x14ac:dyDescent="0.25">
      <c r="A65" s="47">
        <v>55</v>
      </c>
      <c r="B65" s="32" t="s">
        <v>75</v>
      </c>
      <c r="C65" s="33"/>
      <c r="D65" s="34"/>
      <c r="E65" s="65"/>
      <c r="F65" s="89"/>
      <c r="G65" s="90"/>
    </row>
    <row r="66" spans="1:7" ht="15.95" customHeight="1" x14ac:dyDescent="0.25">
      <c r="A66" s="47">
        <v>56</v>
      </c>
      <c r="B66" s="32" t="s">
        <v>37</v>
      </c>
      <c r="C66" s="33"/>
      <c r="D66" s="34"/>
      <c r="E66" s="65" t="s">
        <v>117</v>
      </c>
      <c r="F66" s="89"/>
      <c r="G66" s="90"/>
    </row>
    <row r="67" spans="1:7" ht="15.95" customHeight="1" x14ac:dyDescent="0.25">
      <c r="A67" s="9">
        <v>57</v>
      </c>
      <c r="B67" s="37"/>
      <c r="C67" s="33"/>
      <c r="D67" s="34" t="s">
        <v>13</v>
      </c>
      <c r="E67" s="39"/>
      <c r="F67" s="16">
        <v>0</v>
      </c>
      <c r="G67" s="16">
        <v>0</v>
      </c>
    </row>
    <row r="68" spans="1:7" s="68" customFormat="1" ht="15.95" customHeight="1" x14ac:dyDescent="0.25">
      <c r="A68" s="47">
        <v>58</v>
      </c>
      <c r="B68" s="66"/>
      <c r="C68" s="41"/>
      <c r="D68" s="67" t="s">
        <v>76</v>
      </c>
      <c r="E68" s="39"/>
      <c r="F68" s="16">
        <v>0</v>
      </c>
      <c r="G68" s="16">
        <v>0</v>
      </c>
    </row>
    <row r="69" spans="1:7" s="68" customFormat="1" ht="15.95" customHeight="1" x14ac:dyDescent="0.25">
      <c r="A69" s="9">
        <v>59</v>
      </c>
      <c r="B69" s="66"/>
      <c r="C69" s="41"/>
      <c r="D69" s="67" t="s">
        <v>77</v>
      </c>
      <c r="E69" s="39"/>
      <c r="F69" s="16">
        <v>4777960650</v>
      </c>
      <c r="G69" s="16">
        <v>80499021350.399994</v>
      </c>
    </row>
    <row r="70" spans="1:7" s="68" customFormat="1" ht="15.95" customHeight="1" x14ac:dyDescent="0.25">
      <c r="A70" s="47">
        <v>60</v>
      </c>
      <c r="B70" s="66"/>
      <c r="C70" s="41"/>
      <c r="D70" s="67" t="s">
        <v>78</v>
      </c>
      <c r="E70" s="39"/>
      <c r="F70" s="16">
        <v>0</v>
      </c>
      <c r="G70" s="16">
        <v>0</v>
      </c>
    </row>
    <row r="71" spans="1:7" s="68" customFormat="1" ht="15.95" customHeight="1" x14ac:dyDescent="0.25">
      <c r="A71" s="9">
        <v>61</v>
      </c>
      <c r="B71" s="66"/>
      <c r="C71" s="41"/>
      <c r="D71" s="67" t="s">
        <v>79</v>
      </c>
      <c r="E71" s="39"/>
      <c r="F71" s="16">
        <v>0</v>
      </c>
      <c r="G71" s="16">
        <v>0</v>
      </c>
    </row>
    <row r="72" spans="1:7" s="68" customFormat="1" ht="15.95" customHeight="1" x14ac:dyDescent="0.25">
      <c r="A72" s="47">
        <v>62</v>
      </c>
      <c r="B72" s="66"/>
      <c r="C72" s="41"/>
      <c r="D72" s="67" t="s">
        <v>80</v>
      </c>
      <c r="E72" s="39"/>
      <c r="F72" s="16">
        <v>0</v>
      </c>
      <c r="G72" s="16">
        <v>0</v>
      </c>
    </row>
    <row r="73" spans="1:7" s="68" customFormat="1" ht="15.95" customHeight="1" x14ac:dyDescent="0.25">
      <c r="A73" s="9">
        <v>63</v>
      </c>
      <c r="B73" s="66"/>
      <c r="C73" s="41"/>
      <c r="D73" s="67" t="s">
        <v>81</v>
      </c>
      <c r="E73" s="39"/>
      <c r="F73" s="16">
        <v>0</v>
      </c>
      <c r="G73" s="16">
        <v>0</v>
      </c>
    </row>
    <row r="74" spans="1:7" s="68" customFormat="1" ht="15.95" customHeight="1" x14ac:dyDescent="0.25">
      <c r="A74" s="47">
        <v>64</v>
      </c>
      <c r="B74" s="66"/>
      <c r="C74" s="41"/>
      <c r="D74" s="67" t="s">
        <v>82</v>
      </c>
      <c r="E74" s="39"/>
      <c r="F74" s="16">
        <v>0</v>
      </c>
      <c r="G74" s="16">
        <v>0</v>
      </c>
    </row>
    <row r="75" spans="1:7" s="68" customFormat="1" ht="15.95" customHeight="1" x14ac:dyDescent="0.25">
      <c r="A75" s="9">
        <v>65</v>
      </c>
      <c r="B75" s="66"/>
      <c r="C75" s="41"/>
      <c r="D75" s="67" t="s">
        <v>83</v>
      </c>
      <c r="E75" s="39"/>
      <c r="F75" s="16">
        <v>0</v>
      </c>
      <c r="G75" s="16">
        <v>0</v>
      </c>
    </row>
    <row r="76" spans="1:7" s="68" customFormat="1" ht="15.95" customHeight="1" x14ac:dyDescent="0.25">
      <c r="A76" s="47">
        <v>66</v>
      </c>
      <c r="B76" s="66"/>
      <c r="C76" s="41"/>
      <c r="D76" s="67" t="s">
        <v>14</v>
      </c>
      <c r="E76" s="39"/>
      <c r="F76" s="16">
        <v>41470000</v>
      </c>
      <c r="G76" s="16">
        <v>167585449.87</v>
      </c>
    </row>
    <row r="77" spans="1:7" ht="15.95" customHeight="1" x14ac:dyDescent="0.25">
      <c r="A77" s="9">
        <v>67</v>
      </c>
      <c r="B77" s="32" t="s">
        <v>108</v>
      </c>
      <c r="C77" s="33"/>
      <c r="D77" s="34"/>
      <c r="E77" s="91"/>
      <c r="F77" s="17">
        <f>SUM(F67:F76)</f>
        <v>4819430650</v>
      </c>
      <c r="G77" s="17">
        <f>SUM(G67:G76)</f>
        <v>80666606800.269989</v>
      </c>
    </row>
    <row r="78" spans="1:7" ht="15.95" customHeight="1" x14ac:dyDescent="0.25">
      <c r="A78" s="47">
        <v>68</v>
      </c>
      <c r="B78" s="32" t="s">
        <v>47</v>
      </c>
      <c r="C78" s="33"/>
      <c r="D78" s="34"/>
      <c r="E78" s="65" t="s">
        <v>118</v>
      </c>
      <c r="F78" s="16"/>
      <c r="G78" s="16"/>
    </row>
    <row r="79" spans="1:7" s="68" customFormat="1" ht="15.95" customHeight="1" x14ac:dyDescent="0.25">
      <c r="A79" s="9">
        <v>69</v>
      </c>
      <c r="B79" s="66"/>
      <c r="C79" s="41"/>
      <c r="D79" s="67" t="s">
        <v>15</v>
      </c>
      <c r="E79" s="39"/>
      <c r="F79" s="16">
        <v>0</v>
      </c>
      <c r="G79" s="16">
        <v>0</v>
      </c>
    </row>
    <row r="80" spans="1:7" s="68" customFormat="1" ht="15.95" customHeight="1" x14ac:dyDescent="0.25">
      <c r="A80" s="47">
        <v>70</v>
      </c>
      <c r="B80" s="66"/>
      <c r="C80" s="41"/>
      <c r="D80" s="67" t="s">
        <v>84</v>
      </c>
      <c r="E80" s="39"/>
      <c r="F80" s="16">
        <v>10966883764</v>
      </c>
      <c r="G80" s="16">
        <v>4741436733</v>
      </c>
    </row>
    <row r="81" spans="1:7" s="68" customFormat="1" ht="15.95" customHeight="1" x14ac:dyDescent="0.25">
      <c r="A81" s="9">
        <v>71</v>
      </c>
      <c r="B81" s="66"/>
      <c r="C81" s="41"/>
      <c r="D81" s="67" t="s">
        <v>85</v>
      </c>
      <c r="E81" s="39"/>
      <c r="F81" s="16">
        <v>18600000000</v>
      </c>
      <c r="G81" s="16">
        <v>0</v>
      </c>
    </row>
    <row r="82" spans="1:7" s="68" customFormat="1" ht="15.95" customHeight="1" x14ac:dyDescent="0.25">
      <c r="A82" s="47">
        <v>72</v>
      </c>
      <c r="B82" s="66"/>
      <c r="C82" s="41"/>
      <c r="D82" s="67" t="s">
        <v>86</v>
      </c>
      <c r="E82" s="39"/>
      <c r="F82" s="16">
        <v>0</v>
      </c>
      <c r="G82" s="16">
        <v>0</v>
      </c>
    </row>
    <row r="83" spans="1:7" s="68" customFormat="1" ht="15.95" customHeight="1" x14ac:dyDescent="0.25">
      <c r="A83" s="9">
        <v>73</v>
      </c>
      <c r="B83" s="66"/>
      <c r="C83" s="41"/>
      <c r="D83" s="67" t="s">
        <v>87</v>
      </c>
      <c r="E83" s="39"/>
      <c r="F83" s="16">
        <v>0</v>
      </c>
      <c r="G83" s="16">
        <v>0</v>
      </c>
    </row>
    <row r="84" spans="1:7" s="68" customFormat="1" ht="15.95" customHeight="1" x14ac:dyDescent="0.25">
      <c r="A84" s="47">
        <v>74</v>
      </c>
      <c r="B84" s="66"/>
      <c r="C84" s="41"/>
      <c r="D84" s="67" t="s">
        <v>16</v>
      </c>
      <c r="E84" s="39"/>
      <c r="F84" s="16">
        <v>0</v>
      </c>
      <c r="G84" s="16">
        <v>0</v>
      </c>
    </row>
    <row r="85" spans="1:7" s="68" customFormat="1" ht="15.95" customHeight="1" x14ac:dyDescent="0.25">
      <c r="A85" s="9">
        <v>75</v>
      </c>
      <c r="B85" s="66"/>
      <c r="C85" s="41"/>
      <c r="D85" s="67" t="s">
        <v>88</v>
      </c>
      <c r="E85" s="39"/>
      <c r="F85" s="16">
        <v>0</v>
      </c>
      <c r="G85" s="16">
        <v>0</v>
      </c>
    </row>
    <row r="86" spans="1:7" s="68" customFormat="1" ht="15.95" customHeight="1" x14ac:dyDescent="0.25">
      <c r="A86" s="47">
        <v>76</v>
      </c>
      <c r="B86" s="66"/>
      <c r="C86" s="41"/>
      <c r="D86" s="67" t="s">
        <v>89</v>
      </c>
      <c r="E86" s="39"/>
      <c r="F86" s="16">
        <v>0</v>
      </c>
      <c r="G86" s="16">
        <v>813872524</v>
      </c>
    </row>
    <row r="87" spans="1:7" ht="15.95" customHeight="1" x14ac:dyDescent="0.25">
      <c r="A87" s="9">
        <v>77</v>
      </c>
      <c r="B87" s="37"/>
      <c r="C87" s="33"/>
      <c r="D87" s="34" t="s">
        <v>17</v>
      </c>
      <c r="E87" s="39"/>
      <c r="F87" s="16">
        <v>0</v>
      </c>
      <c r="G87" s="16">
        <v>0</v>
      </c>
    </row>
    <row r="88" spans="1:7" ht="15.95" customHeight="1" x14ac:dyDescent="0.25">
      <c r="A88" s="47">
        <v>78</v>
      </c>
      <c r="B88" s="37"/>
      <c r="C88" s="33"/>
      <c r="D88" s="34" t="s">
        <v>18</v>
      </c>
      <c r="E88" s="39"/>
      <c r="F88" s="16">
        <v>0</v>
      </c>
      <c r="G88" s="16">
        <v>0</v>
      </c>
    </row>
    <row r="89" spans="1:7" s="68" customFormat="1" ht="15.95" customHeight="1" x14ac:dyDescent="0.25">
      <c r="A89" s="9">
        <v>79</v>
      </c>
      <c r="B89" s="66"/>
      <c r="C89" s="41"/>
      <c r="D89" s="67" t="s">
        <v>90</v>
      </c>
      <c r="E89" s="39"/>
      <c r="F89" s="16">
        <v>0</v>
      </c>
      <c r="G89" s="16">
        <v>0</v>
      </c>
    </row>
    <row r="90" spans="1:7" ht="15.95" customHeight="1" x14ac:dyDescent="0.25">
      <c r="A90" s="47">
        <v>80</v>
      </c>
      <c r="B90" s="49" t="s">
        <v>109</v>
      </c>
      <c r="C90" s="50"/>
      <c r="D90" s="51"/>
      <c r="E90" s="52"/>
      <c r="F90" s="17">
        <f>SUM(F79:F89)</f>
        <v>29566883764</v>
      </c>
      <c r="G90" s="17">
        <f>SUM(G79:G89)</f>
        <v>5555309257</v>
      </c>
    </row>
    <row r="91" spans="1:7" s="68" customFormat="1" ht="15.95" customHeight="1" x14ac:dyDescent="0.25">
      <c r="A91" s="12">
        <v>81</v>
      </c>
      <c r="B91" s="72"/>
      <c r="C91" s="73"/>
      <c r="D91" s="74" t="s">
        <v>110</v>
      </c>
      <c r="E91" s="58"/>
      <c r="F91" s="58">
        <f>+F77-F90</f>
        <v>-24747453114</v>
      </c>
      <c r="G91" s="59">
        <f>+G77-G90</f>
        <v>75111297543.269989</v>
      </c>
    </row>
    <row r="92" spans="1:7" ht="15.95" customHeight="1" x14ac:dyDescent="0.25">
      <c r="A92" s="47">
        <v>82</v>
      </c>
      <c r="B92" s="61" t="s">
        <v>91</v>
      </c>
      <c r="C92" s="62"/>
      <c r="D92" s="63"/>
      <c r="E92" s="64"/>
      <c r="F92" s="92"/>
      <c r="G92" s="93"/>
    </row>
    <row r="93" spans="1:7" ht="15.95" customHeight="1" x14ac:dyDescent="0.25">
      <c r="A93" s="9">
        <v>83</v>
      </c>
      <c r="B93" s="32" t="s">
        <v>37</v>
      </c>
      <c r="C93" s="33"/>
      <c r="D93" s="34"/>
      <c r="E93" s="65" t="s">
        <v>119</v>
      </c>
      <c r="F93" s="89"/>
      <c r="G93" s="90"/>
    </row>
    <row r="94" spans="1:7" ht="15.95" customHeight="1" x14ac:dyDescent="0.25">
      <c r="A94" s="47">
        <v>84</v>
      </c>
      <c r="B94" s="37"/>
      <c r="C94" s="33"/>
      <c r="D94" s="34" t="s">
        <v>92</v>
      </c>
      <c r="E94" s="39"/>
      <c r="F94" s="16">
        <v>55720625002</v>
      </c>
      <c r="G94" s="16">
        <v>59031938924</v>
      </c>
    </row>
    <row r="95" spans="1:7" ht="15.95" customHeight="1" x14ac:dyDescent="0.25">
      <c r="A95" s="9">
        <v>85</v>
      </c>
      <c r="B95" s="45"/>
      <c r="C95" s="33"/>
      <c r="D95" s="34" t="s">
        <v>93</v>
      </c>
      <c r="E95" s="39"/>
      <c r="F95" s="16">
        <v>410361027</v>
      </c>
      <c r="G95" s="16">
        <v>184988484.40000001</v>
      </c>
    </row>
    <row r="96" spans="1:7" ht="15.95" customHeight="1" x14ac:dyDescent="0.25">
      <c r="A96" s="47">
        <v>86</v>
      </c>
      <c r="B96" s="45"/>
      <c r="C96" s="33"/>
      <c r="D96" s="34" t="s">
        <v>94</v>
      </c>
      <c r="E96" s="39"/>
      <c r="F96" s="16">
        <v>4251854086</v>
      </c>
      <c r="G96" s="16">
        <v>0</v>
      </c>
    </row>
    <row r="97" spans="1:9" ht="15.95" customHeight="1" x14ac:dyDescent="0.25">
      <c r="A97" s="9">
        <v>87</v>
      </c>
      <c r="B97" s="45"/>
      <c r="C97" s="33"/>
      <c r="D97" s="34" t="s">
        <v>95</v>
      </c>
      <c r="E97" s="39"/>
      <c r="F97" s="16">
        <v>512829051</v>
      </c>
      <c r="G97" s="16">
        <v>0</v>
      </c>
    </row>
    <row r="98" spans="1:9" ht="15.95" customHeight="1" x14ac:dyDescent="0.25">
      <c r="A98" s="47">
        <v>88</v>
      </c>
      <c r="B98" s="32" t="s">
        <v>111</v>
      </c>
      <c r="C98" s="33"/>
      <c r="D98" s="34"/>
      <c r="E98" s="91"/>
      <c r="F98" s="17">
        <f>SUM(F94:F97)</f>
        <v>60895669166</v>
      </c>
      <c r="G98" s="17">
        <f>SUM(G94+G95)</f>
        <v>59216927408.400002</v>
      </c>
    </row>
    <row r="99" spans="1:9" ht="15.95" customHeight="1" x14ac:dyDescent="0.25">
      <c r="A99" s="9">
        <v>89</v>
      </c>
      <c r="B99" s="32" t="s">
        <v>47</v>
      </c>
      <c r="C99" s="33"/>
      <c r="D99" s="34"/>
      <c r="E99" s="65" t="s">
        <v>120</v>
      </c>
      <c r="F99" s="16"/>
      <c r="G99" s="16"/>
    </row>
    <row r="100" spans="1:9" ht="15.95" customHeight="1" x14ac:dyDescent="0.25">
      <c r="A100" s="47">
        <v>90</v>
      </c>
      <c r="B100" s="37"/>
      <c r="C100" s="33"/>
      <c r="D100" s="34" t="s">
        <v>96</v>
      </c>
      <c r="E100" s="39"/>
      <c r="F100" s="16">
        <v>55720625002</v>
      </c>
      <c r="G100" s="16">
        <v>59031938924</v>
      </c>
    </row>
    <row r="101" spans="1:9" ht="15.95" customHeight="1" x14ac:dyDescent="0.25">
      <c r="A101" s="9">
        <v>91</v>
      </c>
      <c r="B101" s="94"/>
      <c r="C101" s="50"/>
      <c r="D101" s="34" t="s">
        <v>97</v>
      </c>
      <c r="E101" s="39"/>
      <c r="F101" s="16">
        <v>783254646</v>
      </c>
      <c r="G101" s="16">
        <v>410361027</v>
      </c>
    </row>
    <row r="102" spans="1:9" ht="15.95" customHeight="1" x14ac:dyDescent="0.25">
      <c r="A102" s="47">
        <v>92</v>
      </c>
      <c r="B102" s="94"/>
      <c r="C102" s="50"/>
      <c r="D102" s="51" t="s">
        <v>98</v>
      </c>
      <c r="E102" s="39"/>
      <c r="F102" s="16">
        <v>4469004389</v>
      </c>
      <c r="G102" s="16">
        <v>0</v>
      </c>
    </row>
    <row r="103" spans="1:9" ht="15.95" customHeight="1" x14ac:dyDescent="0.25">
      <c r="A103" s="9">
        <v>93</v>
      </c>
      <c r="B103" s="49" t="s">
        <v>112</v>
      </c>
      <c r="C103" s="50"/>
      <c r="D103" s="51"/>
      <c r="E103" s="52"/>
      <c r="F103" s="52">
        <f>SUM(F100:F102)</f>
        <v>60972884037</v>
      </c>
      <c r="G103" s="70">
        <f>SUM(G100+G101)</f>
        <v>59442299951</v>
      </c>
    </row>
    <row r="104" spans="1:9" ht="15.95" customHeight="1" x14ac:dyDescent="0.25">
      <c r="A104" s="95">
        <v>94</v>
      </c>
      <c r="B104" s="54"/>
      <c r="C104" s="55"/>
      <c r="D104" s="74" t="s">
        <v>113</v>
      </c>
      <c r="E104" s="57"/>
      <c r="F104" s="57">
        <f>+F98-F103</f>
        <v>-77214871</v>
      </c>
      <c r="G104" s="96">
        <f>+G98-G103</f>
        <v>-225372542.59999847</v>
      </c>
    </row>
    <row r="105" spans="1:9" s="20" customFormat="1" ht="15.95" customHeight="1" x14ac:dyDescent="0.25">
      <c r="A105" s="12">
        <v>95</v>
      </c>
      <c r="B105" s="97" t="s">
        <v>114</v>
      </c>
      <c r="C105" s="98"/>
      <c r="D105" s="99"/>
      <c r="E105" s="100" t="s">
        <v>121</v>
      </c>
      <c r="F105" s="101">
        <f>+F43+F62+F104+F91</f>
        <v>-27864489177.599854</v>
      </c>
      <c r="G105" s="101">
        <f>+G43+G62+G104+G91</f>
        <v>12798139633.939644</v>
      </c>
    </row>
    <row r="106" spans="1:9" ht="15.95" customHeight="1" x14ac:dyDescent="0.25">
      <c r="A106" s="95">
        <v>96</v>
      </c>
      <c r="B106" s="102" t="s">
        <v>99</v>
      </c>
      <c r="C106" s="103"/>
      <c r="D106" s="104"/>
      <c r="E106" s="105"/>
      <c r="F106" s="105">
        <f>G107</f>
        <v>93265183472.489655</v>
      </c>
      <c r="G106" s="106">
        <v>80467043838.550003</v>
      </c>
    </row>
    <row r="107" spans="1:9" ht="18" customHeight="1" x14ac:dyDescent="0.25">
      <c r="A107" s="12">
        <v>97</v>
      </c>
      <c r="B107" s="102" t="s">
        <v>115</v>
      </c>
      <c r="C107" s="103"/>
      <c r="D107" s="104"/>
      <c r="E107" s="57"/>
      <c r="F107" s="57">
        <f>+F105+F106</f>
        <v>65400694294.889801</v>
      </c>
      <c r="G107" s="96">
        <f>+G105+G106</f>
        <v>93265183472.489655</v>
      </c>
    </row>
    <row r="108" spans="1:9" ht="15" customHeight="1" x14ac:dyDescent="0.25">
      <c r="A108" s="47">
        <v>98</v>
      </c>
      <c r="B108" s="137" t="s">
        <v>100</v>
      </c>
      <c r="C108" s="133"/>
      <c r="D108" s="134"/>
      <c r="E108" s="135"/>
      <c r="F108" s="136">
        <v>5304781314</v>
      </c>
      <c r="G108" s="136">
        <v>0</v>
      </c>
    </row>
    <row r="109" spans="1:9" ht="15.95" customHeight="1" x14ac:dyDescent="0.25">
      <c r="A109" s="9">
        <v>99</v>
      </c>
      <c r="B109" s="38" t="s">
        <v>101</v>
      </c>
      <c r="C109" s="33"/>
      <c r="D109" s="34"/>
      <c r="E109" s="39"/>
      <c r="F109" s="16">
        <v>1948894402</v>
      </c>
      <c r="G109" s="16">
        <v>410361027</v>
      </c>
    </row>
    <row r="110" spans="1:9" ht="15.95" customHeight="1" x14ac:dyDescent="0.25">
      <c r="A110" s="47">
        <v>100</v>
      </c>
      <c r="B110" s="38" t="s">
        <v>102</v>
      </c>
      <c r="C110" s="33"/>
      <c r="D110" s="34"/>
      <c r="E110" s="39"/>
      <c r="F110" s="16">
        <v>221188827.40000001</v>
      </c>
      <c r="G110" s="16">
        <v>0</v>
      </c>
    </row>
    <row r="111" spans="1:9" ht="15.95" customHeight="1" x14ac:dyDescent="0.25">
      <c r="A111" s="9">
        <v>101</v>
      </c>
      <c r="B111" s="107" t="s">
        <v>103</v>
      </c>
      <c r="C111" s="50"/>
      <c r="D111" s="51"/>
      <c r="E111" s="108"/>
      <c r="F111" s="16">
        <v>1598922071.2</v>
      </c>
      <c r="G111" s="16">
        <v>1185916612.3699999</v>
      </c>
    </row>
    <row r="112" spans="1:9" ht="15.95" customHeight="1" x14ac:dyDescent="0.25">
      <c r="A112" s="95">
        <v>102</v>
      </c>
      <c r="B112" s="109" t="s">
        <v>116</v>
      </c>
      <c r="C112" s="103"/>
      <c r="D112" s="104"/>
      <c r="E112" s="110" t="s">
        <v>122</v>
      </c>
      <c r="F112" s="57">
        <f>SUM(F107:F111)</f>
        <v>74474480909.489792</v>
      </c>
      <c r="G112" s="57">
        <f>SUM(G107:G111)</f>
        <v>94861461111.85965</v>
      </c>
      <c r="I112" s="111" t="e">
        <f>F112-#REF!</f>
        <v>#REF!</v>
      </c>
    </row>
    <row r="113" spans="1:7" ht="21" customHeight="1" x14ac:dyDescent="0.25">
      <c r="A113" s="1" t="s">
        <v>19</v>
      </c>
      <c r="B113" s="112"/>
      <c r="C113" s="113"/>
      <c r="E113" s="114"/>
      <c r="F113" s="114"/>
      <c r="G113" s="115"/>
    </row>
    <row r="114" spans="1:7" ht="18" customHeight="1" x14ac:dyDescent="0.25">
      <c r="A114" s="116"/>
    </row>
    <row r="115" spans="1:7" ht="15.75" x14ac:dyDescent="0.25">
      <c r="A115" s="98"/>
      <c r="E115" s="117"/>
      <c r="F115" s="138" t="s">
        <v>25</v>
      </c>
      <c r="G115" s="138"/>
    </row>
    <row r="116" spans="1:7" s="118" customFormat="1" ht="15.75" x14ac:dyDescent="0.25">
      <c r="A116" s="18"/>
      <c r="B116" s="19"/>
      <c r="C116" s="19"/>
      <c r="D116" s="19"/>
      <c r="E116" s="2"/>
      <c r="F116" s="138" t="s">
        <v>23</v>
      </c>
      <c r="G116" s="138"/>
    </row>
    <row r="117" spans="1:7" s="118" customFormat="1" ht="15.75" x14ac:dyDescent="0.25">
      <c r="A117" s="18"/>
      <c r="B117" s="19"/>
      <c r="C117" s="19"/>
      <c r="D117" s="19"/>
      <c r="E117" s="8"/>
      <c r="F117" s="15"/>
      <c r="G117" s="10"/>
    </row>
    <row r="118" spans="1:7" s="118" customFormat="1" ht="15.75" x14ac:dyDescent="0.25">
      <c r="A118" s="18"/>
      <c r="B118" s="19"/>
      <c r="C118" s="19"/>
      <c r="D118" s="19"/>
      <c r="E118" s="8"/>
      <c r="F118" s="11"/>
      <c r="G118" s="10"/>
    </row>
    <row r="119" spans="1:7" s="118" customFormat="1" ht="15.75" x14ac:dyDescent="0.25">
      <c r="A119" s="18"/>
      <c r="B119" s="19"/>
      <c r="C119" s="19"/>
      <c r="D119" s="19"/>
      <c r="E119" s="119"/>
      <c r="F119" s="11"/>
      <c r="G119" s="10"/>
    </row>
    <row r="120" spans="1:7" s="118" customFormat="1" ht="15.75" x14ac:dyDescent="0.25">
      <c r="A120" s="18"/>
      <c r="B120" s="19"/>
      <c r="C120" s="19"/>
      <c r="D120" s="120"/>
      <c r="E120" s="119"/>
      <c r="F120" s="121"/>
      <c r="G120" s="10"/>
    </row>
    <row r="121" spans="1:7" s="118" customFormat="1" ht="15.75" x14ac:dyDescent="0.25">
      <c r="A121" s="18"/>
      <c r="B121" s="19"/>
      <c r="C121" s="19"/>
      <c r="D121" s="19"/>
      <c r="E121" s="119"/>
      <c r="F121" s="15"/>
      <c r="G121" s="10"/>
    </row>
    <row r="122" spans="1:7" s="118" customFormat="1" ht="15.75" x14ac:dyDescent="0.25">
      <c r="A122" s="18"/>
      <c r="B122" s="19"/>
      <c r="C122" s="19"/>
      <c r="D122" s="19"/>
      <c r="E122" s="122"/>
      <c r="F122" s="138" t="s">
        <v>24</v>
      </c>
      <c r="G122" s="138"/>
    </row>
    <row r="123" spans="1:7" s="118" customFormat="1" ht="15" x14ac:dyDescent="0.25">
      <c r="A123" s="18"/>
      <c r="B123" s="19"/>
      <c r="C123" s="19"/>
      <c r="D123" s="19"/>
      <c r="E123" s="123"/>
      <c r="F123" s="123"/>
      <c r="G123" s="123"/>
    </row>
    <row r="124" spans="1:7" s="118" customFormat="1" x14ac:dyDescent="0.25">
      <c r="A124" s="18"/>
      <c r="B124" s="19"/>
      <c r="C124" s="19"/>
      <c r="D124" s="19"/>
      <c r="E124" s="124"/>
      <c r="F124" s="124"/>
      <c r="G124" s="19"/>
    </row>
  </sheetData>
  <mergeCells count="12">
    <mergeCell ref="A4:G4"/>
    <mergeCell ref="A5:G5"/>
    <mergeCell ref="A6:G6"/>
    <mergeCell ref="A7:D7"/>
    <mergeCell ref="A9:A10"/>
    <mergeCell ref="B9:D10"/>
    <mergeCell ref="E9:E10"/>
    <mergeCell ref="F115:G115"/>
    <mergeCell ref="F116:G116"/>
    <mergeCell ref="F122:G122"/>
    <mergeCell ref="F9:F10"/>
    <mergeCell ref="G9:G10"/>
  </mergeCells>
  <phoneticPr fontId="22" type="noConversion"/>
  <pageMargins left="1.0931496062992128" right="0.50314960629921268" top="0.75000000000000011" bottom="0.75000000000000011" header="0.30000000000000004" footer="0.30000000000000004"/>
  <pageSetup paperSize="9" scale="64" orientation="portrait" horizontalDpi="4294967293" verticalDpi="4294967293" r:id="rId1"/>
  <rowBreaks count="1" manualBreakCount="1">
    <brk id="64" max="6" man="1"/>
  </rowBreaks>
  <drawing r:id="rId2"/>
  <extLst>
    <ext xmlns:mx="http://schemas.microsoft.com/office/mac/excel/2008/main" uri="{64002731-A6B0-56B0-2670-7721B7C09600}">
      <mx:PLV Mode="0" OnePage="0" WScale="67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11" defaultRowHeight="15.75" x14ac:dyDescent="0.25"/>
  <sheetData/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11" defaultRowHeight="15.75" x14ac:dyDescent="0.25"/>
  <sheetData/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workbookViewId="0">
      <selection activeCell="E12" sqref="E12"/>
    </sheetView>
  </sheetViews>
  <sheetFormatPr defaultColWidth="11" defaultRowHeight="15.75" x14ac:dyDescent="0.25"/>
  <cols>
    <col min="1" max="1" width="21" bestFit="1" customWidth="1"/>
    <col min="2" max="2" width="16" bestFit="1" customWidth="1"/>
    <col min="3" max="3" width="17" style="132" bestFit="1" customWidth="1"/>
    <col min="4" max="5" width="18.625" style="132" bestFit="1" customWidth="1"/>
    <col min="6" max="6" width="20.125" style="132" bestFit="1" customWidth="1"/>
    <col min="7" max="7" width="18.625" style="14" bestFit="1" customWidth="1"/>
  </cols>
  <sheetData>
    <row r="1" spans="1:7" x14ac:dyDescent="0.25">
      <c r="A1" s="125"/>
      <c r="B1" s="125">
        <v>2014</v>
      </c>
      <c r="C1" s="129">
        <v>2013</v>
      </c>
      <c r="D1" s="129" t="s">
        <v>123</v>
      </c>
      <c r="E1" s="129" t="s">
        <v>124</v>
      </c>
      <c r="F1" s="129" t="s">
        <v>125</v>
      </c>
    </row>
    <row r="2" spans="1:7" ht="16.5" x14ac:dyDescent="0.25">
      <c r="A2" s="126" t="s">
        <v>26</v>
      </c>
      <c r="B2" s="4">
        <v>329619860690.70001</v>
      </c>
      <c r="C2" s="13">
        <v>291025253981.70001</v>
      </c>
      <c r="D2" s="129">
        <v>107527874423</v>
      </c>
      <c r="E2" s="129">
        <v>68933267714</v>
      </c>
      <c r="F2" s="129">
        <f>C2+D2-E2</f>
        <v>329619860690.70001</v>
      </c>
      <c r="G2" s="14">
        <f>B2-F2</f>
        <v>0</v>
      </c>
    </row>
    <row r="3" spans="1:7" ht="16.5" x14ac:dyDescent="0.25">
      <c r="A3" s="127" t="s">
        <v>27</v>
      </c>
      <c r="B3" s="3">
        <v>223190554173</v>
      </c>
      <c r="C3" s="130">
        <v>180477055410</v>
      </c>
      <c r="D3" s="129">
        <v>58210719056.489998</v>
      </c>
      <c r="E3" s="129">
        <v>15497220293.49</v>
      </c>
      <c r="F3" s="129">
        <f t="shared" ref="F3:F7" si="0">C3+D3-E3</f>
        <v>223190554173</v>
      </c>
      <c r="G3" s="14">
        <f>B3-F3</f>
        <v>0</v>
      </c>
    </row>
    <row r="4" spans="1:7" ht="16.5" x14ac:dyDescent="0.25">
      <c r="A4" s="126" t="s">
        <v>28</v>
      </c>
      <c r="B4" s="4">
        <v>474940116685.97998</v>
      </c>
      <c r="C4" s="13">
        <v>447248151610</v>
      </c>
      <c r="D4" s="129">
        <v>111388010551</v>
      </c>
      <c r="E4" s="129">
        <v>83696045475.020004</v>
      </c>
      <c r="F4" s="129">
        <f t="shared" si="0"/>
        <v>474940116685.97998</v>
      </c>
      <c r="G4" s="14">
        <f t="shared" ref="G4:G7" si="1">B4-F4</f>
        <v>0</v>
      </c>
    </row>
    <row r="5" spans="1:7" ht="16.5" x14ac:dyDescent="0.25">
      <c r="A5" s="126" t="s">
        <v>29</v>
      </c>
      <c r="B5" s="4">
        <v>1375016816373</v>
      </c>
      <c r="C5" s="13">
        <v>1091284857736</v>
      </c>
      <c r="D5" s="129">
        <v>285902404967</v>
      </c>
      <c r="E5" s="129">
        <v>2170446330</v>
      </c>
      <c r="F5" s="129">
        <f t="shared" si="0"/>
        <v>1375016816373</v>
      </c>
      <c r="G5" s="14">
        <f t="shared" si="1"/>
        <v>0</v>
      </c>
    </row>
    <row r="6" spans="1:7" ht="16.5" x14ac:dyDescent="0.25">
      <c r="A6" s="126" t="s">
        <v>30</v>
      </c>
      <c r="B6" s="4">
        <v>32429154704.360001</v>
      </c>
      <c r="C6" s="13">
        <v>26946516487</v>
      </c>
      <c r="D6" s="129">
        <v>6072053783.3599997</v>
      </c>
      <c r="E6" s="129">
        <v>589415566</v>
      </c>
      <c r="F6" s="129">
        <f t="shared" si="0"/>
        <v>32429154704.360001</v>
      </c>
      <c r="G6" s="14">
        <f t="shared" si="1"/>
        <v>0</v>
      </c>
    </row>
    <row r="7" spans="1:7" ht="16.5" x14ac:dyDescent="0.3">
      <c r="A7" s="6" t="s">
        <v>31</v>
      </c>
      <c r="B7" s="4">
        <v>4316880050</v>
      </c>
      <c r="C7" s="13">
        <v>139289990822</v>
      </c>
      <c r="D7" s="129">
        <v>3897930050</v>
      </c>
      <c r="E7" s="129">
        <v>138871040822</v>
      </c>
      <c r="F7" s="129">
        <f t="shared" si="0"/>
        <v>4316880050</v>
      </c>
      <c r="G7" s="14">
        <f t="shared" si="1"/>
        <v>0</v>
      </c>
    </row>
    <row r="8" spans="1:7" ht="16.5" x14ac:dyDescent="0.25">
      <c r="A8" s="128" t="s">
        <v>32</v>
      </c>
      <c r="B8" s="5">
        <f>SUM(B2:B7)</f>
        <v>2439513382677.0396</v>
      </c>
      <c r="C8" s="131">
        <f>SUM(C2:C7)</f>
        <v>2176271826046.7</v>
      </c>
      <c r="D8" s="131">
        <f t="shared" ref="D8:F8" si="2">SUM(D2:D7)</f>
        <v>572998992830.84998</v>
      </c>
      <c r="E8" s="131">
        <f t="shared" si="2"/>
        <v>309757436200.51001</v>
      </c>
      <c r="F8" s="131">
        <f t="shared" si="2"/>
        <v>2439513382677.0396</v>
      </c>
    </row>
  </sheetData>
  <phoneticPr fontId="22" type="noConversion"/>
  <pageMargins left="0.75" right="0.75" top="1" bottom="1" header="0.5" footer="0.5"/>
  <pageSetup paperSize="9" scale="85" orientation="landscape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LAK</vt:lpstr>
      <vt:lpstr>Sheet1</vt:lpstr>
      <vt:lpstr>Sheet2</vt:lpstr>
      <vt:lpstr>Sheet3</vt:lpstr>
      <vt:lpstr>LAK!Print_Area</vt:lpstr>
      <vt:lpstr>LAK!Print_Titles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aleryna's macbook</dc:creator>
  <cp:lastModifiedBy>widiyatmaja</cp:lastModifiedBy>
  <cp:lastPrinted>2015-08-22T03:34:25Z</cp:lastPrinted>
  <dcterms:created xsi:type="dcterms:W3CDTF">2015-05-09T04:22:04Z</dcterms:created>
  <dcterms:modified xsi:type="dcterms:W3CDTF">2016-11-01T03:37:22Z</dcterms:modified>
</cp:coreProperties>
</file>